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n11\Desktop\"/>
    </mc:Choice>
  </mc:AlternateContent>
  <bookViews>
    <workbookView xWindow="-36" yWindow="-72" windowWidth="14748" windowHeight="13392" firstSheet="7" activeTab="14"/>
  </bookViews>
  <sheets>
    <sheet name="男子１部" sheetId="1" r:id="rId1"/>
    <sheet name="男子２部" sheetId="4" r:id="rId2"/>
    <sheet name="男子３部" sheetId="10" r:id="rId3"/>
    <sheet name="男子４部" sheetId="11" r:id="rId4"/>
    <sheet name="女子１部" sheetId="13" r:id="rId5"/>
    <sheet name="女子２部" sheetId="14" r:id="rId6"/>
    <sheet name="女子３部" sheetId="15" r:id="rId7"/>
    <sheet name="5月21日" sheetId="17" r:id="rId8"/>
    <sheet name="5月28日" sheetId="19" r:id="rId9"/>
    <sheet name="6月4日" sheetId="20" r:id="rId10"/>
    <sheet name="6月18日" sheetId="21" r:id="rId11"/>
    <sheet name="6月25日" sheetId="23" r:id="rId12"/>
    <sheet name="7月2日" sheetId="24" r:id="rId13"/>
    <sheet name="7月16日" sheetId="25" r:id="rId14"/>
    <sheet name="7月23日" sheetId="26" r:id="rId15"/>
  </sheets>
  <definedNames>
    <definedName name="_xlnm.Print_Area" localSheetId="4">女子１部!$A$1:$BD$40</definedName>
    <definedName name="_xlnm.Print_Area" localSheetId="5">女子２部!$A$1:$AY$39</definedName>
    <definedName name="_xlnm.Print_Area" localSheetId="6">女子３部!$A$1:$AJ$48</definedName>
    <definedName name="_xlnm.Print_Area" localSheetId="0">男子１部!$A$1:$BI$42</definedName>
    <definedName name="_xlnm.Print_Area" localSheetId="1">男子２部!$A$1:$BD$80</definedName>
    <definedName name="_xlnm.Print_Area" localSheetId="2">男子３部!$A$1:$AY$115</definedName>
    <definedName name="_xlnm.Print_Area" localSheetId="3">男子４部!$A$1:$AY$119</definedName>
  </definedNames>
  <calcPr calcId="171027"/>
</workbook>
</file>

<file path=xl/calcChain.xml><?xml version="1.0" encoding="utf-8"?>
<calcChain xmlns="http://schemas.openxmlformats.org/spreadsheetml/2006/main">
  <c r="O83" i="26" l="1"/>
  <c r="I83" i="26"/>
  <c r="H83" i="26"/>
  <c r="B83" i="26"/>
  <c r="O75" i="26"/>
  <c r="I75" i="26"/>
  <c r="H75" i="26"/>
  <c r="B75" i="26"/>
  <c r="O67" i="26"/>
  <c r="I67" i="26"/>
  <c r="H67" i="26"/>
  <c r="B67" i="26"/>
  <c r="O59" i="26"/>
  <c r="I59" i="26"/>
  <c r="H59" i="26"/>
  <c r="B59" i="26"/>
  <c r="O51" i="26"/>
  <c r="I51" i="26"/>
  <c r="H51" i="26"/>
  <c r="B51" i="26"/>
  <c r="O39" i="26"/>
  <c r="I39" i="26"/>
  <c r="H39" i="26"/>
  <c r="B39" i="26"/>
  <c r="O31" i="26"/>
  <c r="I31" i="26"/>
  <c r="H31" i="26"/>
  <c r="B31" i="26"/>
  <c r="O23" i="26"/>
  <c r="I23" i="26"/>
  <c r="H23" i="26"/>
  <c r="B23" i="26"/>
  <c r="O15" i="26"/>
  <c r="I15" i="26"/>
  <c r="H15" i="26"/>
  <c r="B15" i="26"/>
  <c r="O7" i="26"/>
  <c r="I7" i="26"/>
  <c r="H7" i="26"/>
  <c r="B7" i="26"/>
  <c r="O83" i="25"/>
  <c r="I83" i="25"/>
  <c r="H83" i="25"/>
  <c r="B83" i="25"/>
  <c r="O75" i="25"/>
  <c r="I75" i="25"/>
  <c r="H75" i="25"/>
  <c r="B75" i="25"/>
  <c r="O67" i="25"/>
  <c r="I67" i="25"/>
  <c r="H67" i="25"/>
  <c r="B67" i="25"/>
  <c r="O59" i="25"/>
  <c r="I59" i="25"/>
  <c r="H59" i="25"/>
  <c r="B59" i="25"/>
  <c r="O51" i="25"/>
  <c r="I51" i="25"/>
  <c r="H51" i="25"/>
  <c r="B51" i="25"/>
  <c r="O39" i="25"/>
  <c r="I39" i="25"/>
  <c r="H39" i="25"/>
  <c r="B39" i="25"/>
  <c r="O31" i="25"/>
  <c r="I31" i="25"/>
  <c r="H31" i="25"/>
  <c r="B31" i="25"/>
  <c r="O23" i="25"/>
  <c r="I23" i="25"/>
  <c r="H23" i="25"/>
  <c r="B23" i="25"/>
  <c r="O15" i="25"/>
  <c r="I15" i="25"/>
  <c r="H15" i="25"/>
  <c r="B15" i="25"/>
  <c r="O7" i="25"/>
  <c r="I7" i="25"/>
  <c r="H7" i="25"/>
  <c r="B7" i="25"/>
  <c r="O83" i="24"/>
  <c r="I83" i="24"/>
  <c r="H83" i="24"/>
  <c r="B83" i="24"/>
  <c r="O75" i="24"/>
  <c r="I75" i="24"/>
  <c r="H75" i="24"/>
  <c r="B75" i="24"/>
  <c r="O67" i="24"/>
  <c r="I67" i="24"/>
  <c r="H67" i="24"/>
  <c r="B67" i="24"/>
  <c r="O59" i="24"/>
  <c r="I59" i="24"/>
  <c r="H59" i="24"/>
  <c r="B59" i="24"/>
  <c r="O51" i="24"/>
  <c r="I51" i="24"/>
  <c r="H51" i="24"/>
  <c r="B51" i="24"/>
  <c r="O39" i="23"/>
  <c r="I39" i="23"/>
  <c r="H39" i="23"/>
  <c r="B39" i="23"/>
  <c r="O31" i="23"/>
  <c r="I31" i="23"/>
  <c r="H31" i="23"/>
  <c r="O23" i="23"/>
  <c r="I23" i="23"/>
  <c r="H23" i="23"/>
  <c r="B23" i="23"/>
  <c r="O15" i="23"/>
  <c r="I15" i="23"/>
  <c r="H15" i="23"/>
  <c r="B15" i="23"/>
  <c r="O7" i="23"/>
  <c r="I7" i="23"/>
  <c r="H7" i="23"/>
  <c r="B7" i="23"/>
  <c r="O39" i="21"/>
  <c r="I39" i="21"/>
  <c r="H39" i="21"/>
  <c r="B39" i="21"/>
  <c r="O31" i="21"/>
  <c r="I31" i="21"/>
  <c r="H31" i="21"/>
  <c r="B31" i="21"/>
  <c r="O23" i="21"/>
  <c r="I23" i="21"/>
  <c r="H23" i="21"/>
  <c r="B23" i="21"/>
  <c r="O15" i="21"/>
  <c r="I15" i="21"/>
  <c r="H15" i="21"/>
  <c r="B15" i="21"/>
  <c r="O7" i="21"/>
  <c r="I7" i="21"/>
  <c r="H7" i="21"/>
  <c r="B7" i="21"/>
  <c r="O39" i="20"/>
  <c r="I39" i="20"/>
  <c r="H39" i="20"/>
  <c r="B39" i="20"/>
  <c r="O31" i="20"/>
  <c r="I31" i="20"/>
  <c r="H31" i="20"/>
  <c r="B31" i="20"/>
  <c r="O23" i="20"/>
  <c r="I23" i="20"/>
  <c r="H23" i="20"/>
  <c r="B23" i="20"/>
  <c r="O15" i="20"/>
  <c r="I15" i="20"/>
  <c r="H15" i="20"/>
  <c r="B15" i="20"/>
  <c r="O7" i="20"/>
  <c r="I7" i="20"/>
  <c r="H7" i="20"/>
  <c r="B7" i="20"/>
  <c r="H7" i="19"/>
  <c r="B7" i="19"/>
  <c r="O39" i="19"/>
  <c r="I39" i="19"/>
  <c r="H39" i="19"/>
  <c r="B39" i="19"/>
  <c r="O31" i="19"/>
  <c r="I31" i="19"/>
  <c r="H31" i="19"/>
  <c r="B31" i="19"/>
  <c r="O23" i="19"/>
  <c r="I23" i="19"/>
  <c r="H23" i="19"/>
  <c r="B23" i="19"/>
  <c r="O15" i="19"/>
  <c r="I15" i="19"/>
  <c r="H15" i="19"/>
  <c r="B15" i="19"/>
  <c r="O7" i="19"/>
  <c r="I7" i="19"/>
  <c r="O83" i="19"/>
  <c r="I83" i="19"/>
  <c r="H83" i="19"/>
  <c r="B83" i="19"/>
  <c r="O75" i="19"/>
  <c r="I75" i="19"/>
  <c r="H75" i="19"/>
  <c r="B75" i="19"/>
  <c r="O67" i="19"/>
  <c r="I67" i="19"/>
  <c r="H67" i="19"/>
  <c r="B67" i="19"/>
  <c r="O59" i="19"/>
  <c r="I59" i="19"/>
  <c r="H59" i="19"/>
  <c r="B59" i="19"/>
  <c r="O51" i="19"/>
  <c r="I51" i="19"/>
  <c r="B51" i="19"/>
  <c r="O83" i="17"/>
  <c r="I83" i="17"/>
  <c r="H83" i="17"/>
  <c r="B83" i="17"/>
  <c r="O75" i="17"/>
  <c r="I75" i="17"/>
  <c r="H75" i="17"/>
  <c r="B75" i="17"/>
  <c r="O67" i="17"/>
  <c r="I67" i="17"/>
  <c r="H67" i="17"/>
  <c r="B67" i="17"/>
  <c r="O59" i="17"/>
  <c r="I59" i="17"/>
  <c r="H59" i="17"/>
  <c r="B59" i="17"/>
  <c r="O51" i="17"/>
  <c r="I51" i="17"/>
  <c r="H51" i="17"/>
  <c r="B51" i="17"/>
  <c r="O39" i="17"/>
  <c r="I39" i="17"/>
  <c r="H39" i="17"/>
  <c r="B39" i="17"/>
  <c r="O31" i="17"/>
  <c r="I31" i="17"/>
  <c r="H31" i="17"/>
  <c r="B31" i="17"/>
  <c r="O23" i="17"/>
  <c r="I23" i="17"/>
  <c r="H23" i="17"/>
  <c r="B23" i="17"/>
  <c r="AI115" i="11"/>
  <c r="AF115" i="11"/>
  <c r="AD115" i="11"/>
  <c r="AA115" i="11"/>
  <c r="Y115" i="11"/>
  <c r="V115" i="11"/>
  <c r="T115" i="11"/>
  <c r="Q115" i="11"/>
  <c r="O115" i="11"/>
  <c r="L115" i="11"/>
  <c r="J115" i="11"/>
  <c r="BF113" i="11"/>
  <c r="G115" i="11"/>
  <c r="BE113" i="11" s="1"/>
  <c r="BD113" i="11" s="1"/>
  <c r="AX113" i="11"/>
  <c r="AF113" i="11"/>
  <c r="AA113" i="11"/>
  <c r="V113" i="11"/>
  <c r="Q113" i="11"/>
  <c r="L113" i="11"/>
  <c r="G113" i="11"/>
  <c r="AD111" i="11"/>
  <c r="AA111" i="11"/>
  <c r="Y111" i="11"/>
  <c r="V111" i="11"/>
  <c r="T111" i="11"/>
  <c r="Q111" i="11"/>
  <c r="BE109" i="11"/>
  <c r="BD109" i="11" s="1"/>
  <c r="O111" i="11"/>
  <c r="L111" i="11"/>
  <c r="J111" i="11"/>
  <c r="BF109" i="11"/>
  <c r="G111" i="11"/>
  <c r="AX109" i="11"/>
  <c r="AA109" i="11"/>
  <c r="V109" i="11"/>
  <c r="Q109" i="11"/>
  <c r="L109" i="11"/>
  <c r="G109" i="11"/>
  <c r="Y107" i="11"/>
  <c r="V107" i="11"/>
  <c r="T107" i="11"/>
  <c r="Q107" i="11"/>
  <c r="O107" i="11"/>
  <c r="L107" i="11"/>
  <c r="J107" i="11"/>
  <c r="BF105" i="11" s="1"/>
  <c r="G107" i="11"/>
  <c r="AX105" i="11"/>
  <c r="V105" i="11"/>
  <c r="Q105" i="11"/>
  <c r="L105" i="11"/>
  <c r="G105" i="11"/>
  <c r="T103" i="11"/>
  <c r="Q103" i="11"/>
  <c r="O103" i="11"/>
  <c r="L103" i="11"/>
  <c r="J103" i="11"/>
  <c r="BF101" i="11"/>
  <c r="G103" i="11"/>
  <c r="AX101" i="11"/>
  <c r="Q101" i="11"/>
  <c r="L101" i="11"/>
  <c r="G101" i="11"/>
  <c r="O99" i="11"/>
  <c r="L99" i="11"/>
  <c r="J99" i="11"/>
  <c r="BF97" i="11" s="1"/>
  <c r="G99" i="11"/>
  <c r="BE97" i="11"/>
  <c r="BD97" i="11" s="1"/>
  <c r="AX97" i="11"/>
  <c r="L97" i="11"/>
  <c r="G97" i="11"/>
  <c r="J95" i="11"/>
  <c r="BF93" i="11" s="1"/>
  <c r="BD93" i="11" s="1"/>
  <c r="G95" i="11"/>
  <c r="BE93" i="11"/>
  <c r="AX93" i="11"/>
  <c r="G93" i="11"/>
  <c r="BF89" i="11"/>
  <c r="BE89" i="11"/>
  <c r="AX89" i="11"/>
  <c r="AK85" i="11"/>
  <c r="AF85" i="11"/>
  <c r="AA85" i="11"/>
  <c r="V85" i="11"/>
  <c r="Q85" i="11"/>
  <c r="L85" i="11"/>
  <c r="G85" i="11"/>
  <c r="AI75" i="11"/>
  <c r="AF75" i="11"/>
  <c r="AD75" i="11"/>
  <c r="AA75" i="11"/>
  <c r="Y75" i="11"/>
  <c r="V75" i="11"/>
  <c r="T75" i="11"/>
  <c r="Q75" i="11"/>
  <c r="O75" i="11"/>
  <c r="L75" i="11"/>
  <c r="J75" i="11"/>
  <c r="G75" i="11"/>
  <c r="BE73" i="11" s="1"/>
  <c r="BD73" i="11" s="1"/>
  <c r="AX73" i="11"/>
  <c r="AF73" i="11"/>
  <c r="AA73" i="11"/>
  <c r="V73" i="11"/>
  <c r="Q73" i="11"/>
  <c r="L73" i="11"/>
  <c r="G73" i="11"/>
  <c r="AD71" i="11"/>
  <c r="AA71" i="11"/>
  <c r="Y71" i="11"/>
  <c r="V71" i="11"/>
  <c r="T71" i="11"/>
  <c r="Q71" i="11"/>
  <c r="O71" i="11"/>
  <c r="L71" i="11"/>
  <c r="J71" i="11"/>
  <c r="G71" i="11"/>
  <c r="BE69" i="11" s="1"/>
  <c r="BD69" i="11" s="1"/>
  <c r="AX69" i="11"/>
  <c r="AA69" i="11"/>
  <c r="V69" i="11"/>
  <c r="Q69" i="11"/>
  <c r="L69" i="11"/>
  <c r="G69" i="11"/>
  <c r="Y67" i="11"/>
  <c r="V67" i="11"/>
  <c r="T67" i="11"/>
  <c r="Q67" i="11"/>
  <c r="O67" i="11"/>
  <c r="L67" i="11"/>
  <c r="J67" i="11"/>
  <c r="BF65" i="11" s="1"/>
  <c r="G67" i="11"/>
  <c r="BE65" i="11" s="1"/>
  <c r="BD65" i="11" s="1"/>
  <c r="AX65" i="11"/>
  <c r="V65" i="11"/>
  <c r="Q65" i="11"/>
  <c r="L65" i="11"/>
  <c r="G65" i="11"/>
  <c r="T63" i="11"/>
  <c r="Q63" i="11"/>
  <c r="O63" i="11"/>
  <c r="L63" i="11"/>
  <c r="J63" i="11"/>
  <c r="BF61" i="11" s="1"/>
  <c r="BD61" i="11" s="1"/>
  <c r="G63" i="11"/>
  <c r="AX61" i="11"/>
  <c r="Q61" i="11"/>
  <c r="L61" i="11"/>
  <c r="G61" i="11"/>
  <c r="O59" i="11"/>
  <c r="L59" i="11"/>
  <c r="J59" i="11"/>
  <c r="BF57" i="11"/>
  <c r="G59" i="11"/>
  <c r="BE57" i="11" s="1"/>
  <c r="BD57" i="11" s="1"/>
  <c r="AX57" i="11"/>
  <c r="L57" i="11"/>
  <c r="G57" i="11"/>
  <c r="J55" i="11"/>
  <c r="BF53" i="11" s="1"/>
  <c r="G55" i="11"/>
  <c r="BE53" i="11"/>
  <c r="BD53" i="11" s="1"/>
  <c r="AX53" i="11"/>
  <c r="G53" i="11"/>
  <c r="BF49" i="11"/>
  <c r="BE49" i="11"/>
  <c r="AX49" i="11"/>
  <c r="AK45" i="11"/>
  <c r="AF45" i="11"/>
  <c r="AA45" i="11"/>
  <c r="V45" i="11"/>
  <c r="Q45" i="11"/>
  <c r="L45" i="11"/>
  <c r="G45" i="11"/>
  <c r="AI35" i="11"/>
  <c r="AF35" i="11"/>
  <c r="AD35" i="11"/>
  <c r="AA35" i="11"/>
  <c r="Y35" i="11"/>
  <c r="V35" i="11"/>
  <c r="T35" i="11"/>
  <c r="BF33" i="11"/>
  <c r="Q35" i="11"/>
  <c r="O35" i="11"/>
  <c r="L35" i="11"/>
  <c r="J35" i="11"/>
  <c r="G35" i="11"/>
  <c r="BE33" i="11"/>
  <c r="AX33" i="11"/>
  <c r="AF33" i="11"/>
  <c r="AA33" i="11"/>
  <c r="V33" i="11"/>
  <c r="Q33" i="11"/>
  <c r="L33" i="11"/>
  <c r="G33" i="11"/>
  <c r="AD31" i="11"/>
  <c r="AA31" i="11"/>
  <c r="Y31" i="11"/>
  <c r="V31" i="11"/>
  <c r="T31" i="11"/>
  <c r="Q31" i="11"/>
  <c r="O31" i="11"/>
  <c r="L31" i="11"/>
  <c r="J31" i="11"/>
  <c r="BF29" i="11" s="1"/>
  <c r="G31" i="11"/>
  <c r="BE29" i="11" s="1"/>
  <c r="AX29" i="11"/>
  <c r="AA29" i="11"/>
  <c r="V29" i="11"/>
  <c r="Q29" i="11"/>
  <c r="L29" i="11"/>
  <c r="G29" i="11"/>
  <c r="Y27" i="11"/>
  <c r="V27" i="11"/>
  <c r="T27" i="11"/>
  <c r="Q27" i="11"/>
  <c r="O27" i="11"/>
  <c r="L27" i="11"/>
  <c r="J27" i="11"/>
  <c r="BF25" i="11" s="1"/>
  <c r="G27" i="11"/>
  <c r="BE25" i="11" s="1"/>
  <c r="AX25" i="11"/>
  <c r="V25" i="11"/>
  <c r="Q25" i="11"/>
  <c r="L25" i="11"/>
  <c r="G25" i="11"/>
  <c r="T23" i="11"/>
  <c r="BF21" i="11"/>
  <c r="BD21" i="11" s="1"/>
  <c r="Q23" i="11"/>
  <c r="BE21" i="11"/>
  <c r="O23" i="11"/>
  <c r="L23" i="11"/>
  <c r="J23" i="11"/>
  <c r="G23" i="11"/>
  <c r="AX21" i="11"/>
  <c r="Q21" i="11"/>
  <c r="L21" i="11"/>
  <c r="G21" i="11"/>
  <c r="O19" i="11"/>
  <c r="L19" i="11"/>
  <c r="J19" i="11"/>
  <c r="BF17" i="11" s="1"/>
  <c r="G19" i="11"/>
  <c r="BE17" i="11" s="1"/>
  <c r="BD17" i="11" s="1"/>
  <c r="AX17" i="11"/>
  <c r="L17" i="11"/>
  <c r="G17" i="11"/>
  <c r="J15" i="11"/>
  <c r="BF13" i="11"/>
  <c r="G15" i="11"/>
  <c r="BE13" i="11"/>
  <c r="BD13" i="11" s="1"/>
  <c r="AX13" i="11"/>
  <c r="G13" i="11"/>
  <c r="BF9" i="11"/>
  <c r="BE9" i="11"/>
  <c r="AX9" i="11"/>
  <c r="AK5" i="11"/>
  <c r="AF5" i="11"/>
  <c r="AA5" i="11"/>
  <c r="V5" i="11"/>
  <c r="Q5" i="11"/>
  <c r="L5" i="11"/>
  <c r="G5" i="11"/>
  <c r="AD31" i="15"/>
  <c r="AA31" i="15"/>
  <c r="Y31" i="15"/>
  <c r="V31" i="15"/>
  <c r="T31" i="15"/>
  <c r="Q31" i="15"/>
  <c r="O31" i="15"/>
  <c r="L31" i="15"/>
  <c r="J31" i="15"/>
  <c r="BA29" i="15" s="1"/>
  <c r="G31" i="15"/>
  <c r="AZ29" i="15" s="1"/>
  <c r="AY29" i="15" s="1"/>
  <c r="AS29" i="15"/>
  <c r="AA29" i="15"/>
  <c r="V29" i="15"/>
  <c r="Q29" i="15"/>
  <c r="L29" i="15"/>
  <c r="G29" i="15"/>
  <c r="Y27" i="15"/>
  <c r="V27" i="15"/>
  <c r="T27" i="15"/>
  <c r="Q27" i="15"/>
  <c r="O27" i="15"/>
  <c r="L27" i="15"/>
  <c r="AZ25" i="15" s="1"/>
  <c r="AY25" i="15" s="1"/>
  <c r="J27" i="15"/>
  <c r="BA25" i="15"/>
  <c r="G27" i="15"/>
  <c r="AS25" i="15"/>
  <c r="V25" i="15"/>
  <c r="Q25" i="15"/>
  <c r="L25" i="15"/>
  <c r="G25" i="15"/>
  <c r="T23" i="15"/>
  <c r="Q23" i="15"/>
  <c r="O23" i="15"/>
  <c r="L23" i="15"/>
  <c r="J23" i="15"/>
  <c r="BA21" i="15" s="1"/>
  <c r="AY21" i="15" s="1"/>
  <c r="G23" i="15"/>
  <c r="AS21" i="15"/>
  <c r="Q21" i="15"/>
  <c r="L21" i="15"/>
  <c r="G21" i="15"/>
  <c r="O19" i="15"/>
  <c r="L19" i="15"/>
  <c r="J19" i="15"/>
  <c r="BA17" i="15" s="1"/>
  <c r="G19" i="15"/>
  <c r="AZ17" i="15"/>
  <c r="AS17" i="15"/>
  <c r="L17" i="15"/>
  <c r="G17" i="15"/>
  <c r="J15" i="15"/>
  <c r="BA13" i="15"/>
  <c r="G15" i="15"/>
  <c r="AZ13" i="15"/>
  <c r="AY13" i="15" s="1"/>
  <c r="AS13" i="15"/>
  <c r="G13" i="15"/>
  <c r="BA9" i="15"/>
  <c r="AZ9" i="15"/>
  <c r="AY9" i="15" s="1"/>
  <c r="AS9" i="15"/>
  <c r="AF5" i="15"/>
  <c r="AA5" i="15"/>
  <c r="V5" i="15"/>
  <c r="Q5" i="15"/>
  <c r="L5" i="15"/>
  <c r="G5" i="15"/>
  <c r="A1" i="15"/>
  <c r="AD31" i="14"/>
  <c r="AA31" i="14"/>
  <c r="Y31" i="14"/>
  <c r="V31" i="14"/>
  <c r="T31" i="14"/>
  <c r="Q31" i="14"/>
  <c r="O31" i="14"/>
  <c r="L31" i="14"/>
  <c r="AZ29" i="14" s="1"/>
  <c r="AY29" i="14" s="1"/>
  <c r="J31" i="14"/>
  <c r="BA29" i="14"/>
  <c r="G31" i="14"/>
  <c r="AS29" i="14"/>
  <c r="AA29" i="14"/>
  <c r="V29" i="14"/>
  <c r="Q29" i="14"/>
  <c r="L29" i="14"/>
  <c r="G29" i="14"/>
  <c r="Y27" i="14"/>
  <c r="V27" i="14"/>
  <c r="T27" i="14"/>
  <c r="Q27" i="14"/>
  <c r="O27" i="14"/>
  <c r="L27" i="14"/>
  <c r="J27" i="14"/>
  <c r="BA25" i="14" s="1"/>
  <c r="G27" i="14"/>
  <c r="AZ25" i="14"/>
  <c r="AS25" i="14"/>
  <c r="V25" i="14"/>
  <c r="Q25" i="14"/>
  <c r="L25" i="14"/>
  <c r="G25" i="14"/>
  <c r="T23" i="14"/>
  <c r="Q23" i="14"/>
  <c r="O23" i="14"/>
  <c r="L23" i="14"/>
  <c r="J23" i="14"/>
  <c r="BA21" i="14" s="1"/>
  <c r="AY21" i="14" s="1"/>
  <c r="G23" i="14"/>
  <c r="AS21" i="14"/>
  <c r="Q21" i="14"/>
  <c r="L21" i="14"/>
  <c r="G21" i="14"/>
  <c r="O19" i="14"/>
  <c r="L19" i="14"/>
  <c r="AZ17" i="14" s="1"/>
  <c r="AY17" i="14" s="1"/>
  <c r="J19" i="14"/>
  <c r="BA17" i="14"/>
  <c r="G19" i="14"/>
  <c r="AS17" i="14"/>
  <c r="L17" i="14"/>
  <c r="G17" i="14"/>
  <c r="J15" i="14"/>
  <c r="BA13" i="14"/>
  <c r="G15" i="14"/>
  <c r="AZ13" i="14"/>
  <c r="AS13" i="14"/>
  <c r="G13" i="14"/>
  <c r="BA9" i="14"/>
  <c r="AZ9" i="14"/>
  <c r="AY9" i="14" s="1"/>
  <c r="AS9" i="14"/>
  <c r="AF5" i="14"/>
  <c r="AA5" i="14"/>
  <c r="V5" i="14"/>
  <c r="Q5" i="14"/>
  <c r="L5" i="14"/>
  <c r="G5" i="14"/>
  <c r="AI35" i="13"/>
  <c r="AF35" i="13"/>
  <c r="AD35" i="13"/>
  <c r="AA35" i="13"/>
  <c r="Y35" i="13"/>
  <c r="V35" i="13"/>
  <c r="T35" i="13"/>
  <c r="Q35" i="13"/>
  <c r="O35" i="13"/>
  <c r="L35" i="13"/>
  <c r="BE33" i="13" s="1"/>
  <c r="J35" i="13"/>
  <c r="BF33" i="13" s="1"/>
  <c r="G35" i="13"/>
  <c r="AX33" i="13"/>
  <c r="AF33" i="13"/>
  <c r="AA33" i="13"/>
  <c r="V33" i="13"/>
  <c r="Q33" i="13"/>
  <c r="L33" i="13"/>
  <c r="G33" i="13"/>
  <c r="AD31" i="13"/>
  <c r="AA31" i="13"/>
  <c r="BE29" i="13" s="1"/>
  <c r="BD29" i="13" s="1"/>
  <c r="Y31" i="13"/>
  <c r="V31" i="13"/>
  <c r="T31" i="13"/>
  <c r="Q31" i="13"/>
  <c r="O31" i="13"/>
  <c r="L31" i="13"/>
  <c r="J31" i="13"/>
  <c r="BF29" i="13" s="1"/>
  <c r="G31" i="13"/>
  <c r="AX29" i="13"/>
  <c r="AA29" i="13"/>
  <c r="V29" i="13"/>
  <c r="Q29" i="13"/>
  <c r="L29" i="13"/>
  <c r="G29" i="13"/>
  <c r="Y27" i="13"/>
  <c r="V27" i="13"/>
  <c r="T27" i="13"/>
  <c r="Q27" i="13"/>
  <c r="O27" i="13"/>
  <c r="L27" i="13"/>
  <c r="J27" i="13"/>
  <c r="BF25" i="13"/>
  <c r="G27" i="13"/>
  <c r="BE25" i="13" s="1"/>
  <c r="BD25" i="13" s="1"/>
  <c r="AX25" i="13"/>
  <c r="V25" i="13"/>
  <c r="Q25" i="13"/>
  <c r="L25" i="13"/>
  <c r="G25" i="13"/>
  <c r="T23" i="13"/>
  <c r="Q23" i="13"/>
  <c r="O23" i="13"/>
  <c r="L23" i="13"/>
  <c r="J23" i="13"/>
  <c r="BF21" i="13" s="1"/>
  <c r="G23" i="13"/>
  <c r="BE21" i="13"/>
  <c r="BD21" i="13" s="1"/>
  <c r="AX21" i="13"/>
  <c r="Q21" i="13"/>
  <c r="L21" i="13"/>
  <c r="G21" i="13"/>
  <c r="O19" i="13"/>
  <c r="L19" i="13"/>
  <c r="J19" i="13"/>
  <c r="BF17" i="13" s="1"/>
  <c r="G19" i="13"/>
  <c r="BE17" i="13" s="1"/>
  <c r="AX17" i="13"/>
  <c r="L17" i="13"/>
  <c r="G17" i="13"/>
  <c r="J15" i="13"/>
  <c r="BF13" i="13" s="1"/>
  <c r="G15" i="13"/>
  <c r="BE13" i="13" s="1"/>
  <c r="BD13" i="13" s="1"/>
  <c r="AX13" i="13"/>
  <c r="G13" i="13"/>
  <c r="BF9" i="13"/>
  <c r="BE9" i="13"/>
  <c r="BD9" i="13" s="1"/>
  <c r="AX9" i="13"/>
  <c r="AK5" i="13"/>
  <c r="AF5" i="13"/>
  <c r="AA5" i="13"/>
  <c r="V5" i="13"/>
  <c r="Q5" i="13"/>
  <c r="L5" i="13"/>
  <c r="G5" i="13"/>
  <c r="A81" i="11"/>
  <c r="A41" i="11"/>
  <c r="A1" i="11"/>
  <c r="AD107" i="10"/>
  <c r="AA107" i="10"/>
  <c r="Y107" i="10"/>
  <c r="V107" i="10"/>
  <c r="T107" i="10"/>
  <c r="Q107" i="10"/>
  <c r="O107" i="10"/>
  <c r="BA105" i="10" s="1"/>
  <c r="L107" i="10"/>
  <c r="J107" i="10"/>
  <c r="G107" i="10"/>
  <c r="AZ105" i="10" s="1"/>
  <c r="AS105" i="10"/>
  <c r="AA105" i="10"/>
  <c r="V105" i="10"/>
  <c r="Q105" i="10"/>
  <c r="L105" i="10"/>
  <c r="G105" i="10"/>
  <c r="Y103" i="10"/>
  <c r="V103" i="10"/>
  <c r="T103" i="10"/>
  <c r="Q103" i="10"/>
  <c r="O103" i="10"/>
  <c r="BA101" i="10" s="1"/>
  <c r="L103" i="10"/>
  <c r="J103" i="10"/>
  <c r="G103" i="10"/>
  <c r="AZ101" i="10" s="1"/>
  <c r="AS101" i="10"/>
  <c r="V101" i="10"/>
  <c r="Q101" i="10"/>
  <c r="L101" i="10"/>
  <c r="G101" i="10"/>
  <c r="T99" i="10"/>
  <c r="Q99" i="10"/>
  <c r="O99" i="10"/>
  <c r="L99" i="10"/>
  <c r="AZ97" i="10" s="1"/>
  <c r="AY97" i="10" s="1"/>
  <c r="J99" i="10"/>
  <c r="BA97" i="10"/>
  <c r="G99" i="10"/>
  <c r="AS97" i="10"/>
  <c r="Q97" i="10"/>
  <c r="L97" i="10"/>
  <c r="G97" i="10"/>
  <c r="O95" i="10"/>
  <c r="BA93" i="10" s="1"/>
  <c r="L95" i="10"/>
  <c r="J95" i="10"/>
  <c r="G95" i="10"/>
  <c r="AZ93" i="10" s="1"/>
  <c r="AY93" i="10" s="1"/>
  <c r="AS93" i="10"/>
  <c r="L93" i="10"/>
  <c r="G93" i="10"/>
  <c r="J91" i="10"/>
  <c r="BA89" i="10" s="1"/>
  <c r="AY89" i="10" s="1"/>
  <c r="G91" i="10"/>
  <c r="AZ89" i="10"/>
  <c r="AS89" i="10"/>
  <c r="G89" i="10"/>
  <c r="BA85" i="10"/>
  <c r="AZ85" i="10"/>
  <c r="AS85" i="10"/>
  <c r="AF81" i="10"/>
  <c r="AA81" i="10"/>
  <c r="V81" i="10"/>
  <c r="Q81" i="10"/>
  <c r="L81" i="10"/>
  <c r="G81" i="10"/>
  <c r="AD69" i="10"/>
  <c r="AA69" i="10"/>
  <c r="Y69" i="10"/>
  <c r="V69" i="10"/>
  <c r="T69" i="10"/>
  <c r="Q69" i="10"/>
  <c r="O69" i="10"/>
  <c r="L69" i="10"/>
  <c r="AZ67" i="10" s="1"/>
  <c r="AY67" i="10" s="1"/>
  <c r="J69" i="10"/>
  <c r="BA67" i="10" s="1"/>
  <c r="G69" i="10"/>
  <c r="AS67" i="10"/>
  <c r="AA67" i="10"/>
  <c r="V67" i="10"/>
  <c r="Q67" i="10"/>
  <c r="L67" i="10"/>
  <c r="G67" i="10"/>
  <c r="Y65" i="10"/>
  <c r="V65" i="10"/>
  <c r="T65" i="10"/>
  <c r="Q65" i="10"/>
  <c r="O65" i="10"/>
  <c r="L65" i="10"/>
  <c r="J65" i="10"/>
  <c r="BA63" i="10" s="1"/>
  <c r="G65" i="10"/>
  <c r="AS63" i="10"/>
  <c r="V63" i="10"/>
  <c r="Q63" i="10"/>
  <c r="L63" i="10"/>
  <c r="G63" i="10"/>
  <c r="T61" i="10"/>
  <c r="BA59" i="10" s="1"/>
  <c r="Q61" i="10"/>
  <c r="O61" i="10"/>
  <c r="L61" i="10"/>
  <c r="J61" i="10"/>
  <c r="G61" i="10"/>
  <c r="AZ59" i="10" s="1"/>
  <c r="AS59" i="10"/>
  <c r="Q59" i="10"/>
  <c r="L59" i="10"/>
  <c r="G59" i="10"/>
  <c r="O57" i="10"/>
  <c r="L57" i="10"/>
  <c r="J57" i="10"/>
  <c r="BA55" i="10"/>
  <c r="G57" i="10"/>
  <c r="AZ55" i="10"/>
  <c r="AS55" i="10"/>
  <c r="L55" i="10"/>
  <c r="G55" i="10"/>
  <c r="J53" i="10"/>
  <c r="G53" i="10"/>
  <c r="BA51" i="10"/>
  <c r="AY51" i="10" s="1"/>
  <c r="AZ51" i="10"/>
  <c r="AS51" i="10"/>
  <c r="G51" i="10"/>
  <c r="BA47" i="10"/>
  <c r="AZ47" i="10"/>
  <c r="AY47" i="10" s="1"/>
  <c r="AS47" i="10"/>
  <c r="AF43" i="10"/>
  <c r="AA43" i="10"/>
  <c r="V43" i="10"/>
  <c r="Q43" i="10"/>
  <c r="L43" i="10"/>
  <c r="G43" i="10"/>
  <c r="O15" i="17"/>
  <c r="I15" i="17"/>
  <c r="B15" i="17"/>
  <c r="O7" i="17"/>
  <c r="I7" i="17"/>
  <c r="H7" i="17"/>
  <c r="B7" i="17"/>
  <c r="G15" i="1"/>
  <c r="BJ13" i="1" s="1"/>
  <c r="BI13" i="1" s="1"/>
  <c r="J15" i="1"/>
  <c r="BK13" i="1"/>
  <c r="AD31" i="10"/>
  <c r="AA31" i="10"/>
  <c r="Y31" i="10"/>
  <c r="V31" i="10"/>
  <c r="T31" i="10"/>
  <c r="Q31" i="10"/>
  <c r="O31" i="10"/>
  <c r="BA29" i="10" s="1"/>
  <c r="L31" i="10"/>
  <c r="AZ29" i="10"/>
  <c r="J31" i="10"/>
  <c r="G31" i="10"/>
  <c r="AA29" i="10"/>
  <c r="V29" i="10"/>
  <c r="Q29" i="10"/>
  <c r="L29" i="10"/>
  <c r="G29" i="10"/>
  <c r="Y27" i="10"/>
  <c r="V27" i="10"/>
  <c r="T27" i="10"/>
  <c r="Q27" i="10"/>
  <c r="O27" i="10"/>
  <c r="BA25" i="10" s="1"/>
  <c r="L27" i="10"/>
  <c r="AZ25" i="10"/>
  <c r="J27" i="10"/>
  <c r="G27" i="10"/>
  <c r="V25" i="10"/>
  <c r="Q25" i="10"/>
  <c r="L25" i="10"/>
  <c r="G25" i="10"/>
  <c r="T23" i="10"/>
  <c r="Q23" i="10"/>
  <c r="O23" i="10"/>
  <c r="L23" i="10"/>
  <c r="J23" i="10"/>
  <c r="BA21" i="10"/>
  <c r="G23" i="10"/>
  <c r="Q21" i="10"/>
  <c r="L21" i="10"/>
  <c r="G21" i="10"/>
  <c r="O19" i="10"/>
  <c r="L19" i="10"/>
  <c r="J19" i="10"/>
  <c r="BA17" i="10" s="1"/>
  <c r="G19" i="10"/>
  <c r="AZ17" i="10" s="1"/>
  <c r="L17" i="10"/>
  <c r="G17" i="10"/>
  <c r="J15" i="10"/>
  <c r="BA13" i="10" s="1"/>
  <c r="G15" i="10"/>
  <c r="AZ13" i="10"/>
  <c r="G13" i="10"/>
  <c r="AI75" i="4"/>
  <c r="AF75" i="4"/>
  <c r="AD75" i="4"/>
  <c r="AA75" i="4"/>
  <c r="Y75" i="4"/>
  <c r="V75" i="4"/>
  <c r="T75" i="4"/>
  <c r="Q75" i="4"/>
  <c r="O75" i="4"/>
  <c r="BF73" i="4" s="1"/>
  <c r="L75" i="4"/>
  <c r="J75" i="4"/>
  <c r="G75" i="4"/>
  <c r="BE73" i="4" s="1"/>
  <c r="BD73" i="4" s="1"/>
  <c r="AF73" i="4"/>
  <c r="AA73" i="4"/>
  <c r="V73" i="4"/>
  <c r="Q73" i="4"/>
  <c r="L73" i="4"/>
  <c r="G73" i="4"/>
  <c r="AD71" i="4"/>
  <c r="AA71" i="4"/>
  <c r="Y71" i="4"/>
  <c r="V71" i="4"/>
  <c r="T71" i="4"/>
  <c r="Q71" i="4"/>
  <c r="O71" i="4"/>
  <c r="L71" i="4"/>
  <c r="J71" i="4"/>
  <c r="BF69" i="4" s="1"/>
  <c r="G71" i="4"/>
  <c r="BE69" i="4" s="1"/>
  <c r="BD69" i="4" s="1"/>
  <c r="AA69" i="4"/>
  <c r="V69" i="4"/>
  <c r="Q69" i="4"/>
  <c r="L69" i="4"/>
  <c r="G69" i="4"/>
  <c r="Y67" i="4"/>
  <c r="V67" i="4"/>
  <c r="T67" i="4"/>
  <c r="Q67" i="4"/>
  <c r="O67" i="4"/>
  <c r="L67" i="4"/>
  <c r="J67" i="4"/>
  <c r="BF65" i="4"/>
  <c r="G67" i="4"/>
  <c r="BE65" i="4"/>
  <c r="BD65" i="4" s="1"/>
  <c r="V65" i="4"/>
  <c r="Q65" i="4"/>
  <c r="L65" i="4"/>
  <c r="G65" i="4"/>
  <c r="T63" i="4"/>
  <c r="Q63" i="4"/>
  <c r="BE61" i="4" s="1"/>
  <c r="BD61" i="4" s="1"/>
  <c r="O63" i="4"/>
  <c r="L63" i="4"/>
  <c r="J63" i="4"/>
  <c r="G63" i="4"/>
  <c r="Q61" i="4"/>
  <c r="L61" i="4"/>
  <c r="G61" i="4"/>
  <c r="O59" i="4"/>
  <c r="BF57" i="4"/>
  <c r="L59" i="4"/>
  <c r="J59" i="4"/>
  <c r="G59" i="4"/>
  <c r="BE57" i="4" s="1"/>
  <c r="BD57" i="4" s="1"/>
  <c r="L57" i="4"/>
  <c r="G57" i="4"/>
  <c r="J55" i="4"/>
  <c r="BF53" i="4" s="1"/>
  <c r="G55" i="4"/>
  <c r="BE53" i="4"/>
  <c r="BD53" i="4" s="1"/>
  <c r="G53" i="4"/>
  <c r="AI35" i="4"/>
  <c r="AF35" i="4"/>
  <c r="AD35" i="4"/>
  <c r="AA35" i="4"/>
  <c r="Y35" i="4"/>
  <c r="V35" i="4"/>
  <c r="T35" i="4"/>
  <c r="Q35" i="4"/>
  <c r="O35" i="4"/>
  <c r="L35" i="4"/>
  <c r="BE33" i="4" s="1"/>
  <c r="BD33" i="4" s="1"/>
  <c r="J35" i="4"/>
  <c r="BF33" i="4" s="1"/>
  <c r="G35" i="4"/>
  <c r="AF33" i="4"/>
  <c r="AA33" i="4"/>
  <c r="V33" i="4"/>
  <c r="Q33" i="4"/>
  <c r="L33" i="4"/>
  <c r="G33" i="4"/>
  <c r="AD31" i="4"/>
  <c r="AA31" i="4"/>
  <c r="Y31" i="4"/>
  <c r="V31" i="4"/>
  <c r="T31" i="4"/>
  <c r="Q31" i="4"/>
  <c r="BE29" i="4" s="1"/>
  <c r="O31" i="4"/>
  <c r="L31" i="4"/>
  <c r="J31" i="4"/>
  <c r="BF29" i="4" s="1"/>
  <c r="G31" i="4"/>
  <c r="AA29" i="4"/>
  <c r="V29" i="4"/>
  <c r="Q29" i="4"/>
  <c r="L29" i="4"/>
  <c r="G29" i="4"/>
  <c r="Y27" i="4"/>
  <c r="V27" i="4"/>
  <c r="T27" i="4"/>
  <c r="Q27" i="4"/>
  <c r="O27" i="4"/>
  <c r="L27" i="4"/>
  <c r="J27" i="4"/>
  <c r="BF25" i="4" s="1"/>
  <c r="G27" i="4"/>
  <c r="BE25" i="4" s="1"/>
  <c r="BD25" i="4" s="1"/>
  <c r="V25" i="4"/>
  <c r="Q25" i="4"/>
  <c r="L25" i="4"/>
  <c r="G25" i="4"/>
  <c r="T23" i="4"/>
  <c r="Q23" i="4"/>
  <c r="O23" i="4"/>
  <c r="L23" i="4"/>
  <c r="BE21" i="4" s="1"/>
  <c r="BD21" i="4" s="1"/>
  <c r="J23" i="4"/>
  <c r="BF21" i="4"/>
  <c r="G23" i="4"/>
  <c r="Q21" i="4"/>
  <c r="L21" i="4"/>
  <c r="G21" i="4"/>
  <c r="O19" i="4"/>
  <c r="L19" i="4"/>
  <c r="BE17" i="4" s="1"/>
  <c r="BD17" i="4" s="1"/>
  <c r="J19" i="4"/>
  <c r="BF17" i="4" s="1"/>
  <c r="G19" i="4"/>
  <c r="L17" i="4"/>
  <c r="G17" i="4"/>
  <c r="J15" i="4"/>
  <c r="BF13" i="4" s="1"/>
  <c r="G15" i="4"/>
  <c r="BE13" i="4" s="1"/>
  <c r="G13" i="4"/>
  <c r="AK37" i="1"/>
  <c r="AA37" i="1"/>
  <c r="V37" i="1"/>
  <c r="Q37" i="1"/>
  <c r="L37" i="1"/>
  <c r="AF33" i="1"/>
  <c r="V33" i="1"/>
  <c r="Q33" i="1"/>
  <c r="L33" i="1"/>
  <c r="G33" i="1"/>
  <c r="AA29" i="1"/>
  <c r="Q29" i="1"/>
  <c r="L29" i="1"/>
  <c r="G29" i="1"/>
  <c r="V25" i="1"/>
  <c r="L25" i="1"/>
  <c r="G25" i="1"/>
  <c r="Q21" i="1"/>
  <c r="L21" i="1"/>
  <c r="G21" i="1"/>
  <c r="AF37" i="1"/>
  <c r="AA33" i="1"/>
  <c r="V29" i="1"/>
  <c r="Q25" i="1"/>
  <c r="L17" i="1"/>
  <c r="G17" i="1"/>
  <c r="G13" i="1"/>
  <c r="G37" i="1"/>
  <c r="AS29" i="10"/>
  <c r="AS25" i="10"/>
  <c r="AS21" i="10"/>
  <c r="AS17" i="10"/>
  <c r="AS13" i="10"/>
  <c r="AS9" i="10"/>
  <c r="AX73" i="4"/>
  <c r="AX69" i="4"/>
  <c r="AX65" i="4"/>
  <c r="AX61" i="4"/>
  <c r="AX57" i="4"/>
  <c r="AX53" i="4"/>
  <c r="AX49" i="4"/>
  <c r="AX33" i="4"/>
  <c r="AX29" i="4"/>
  <c r="AX25" i="4"/>
  <c r="AX21" i="4"/>
  <c r="AX17" i="4"/>
  <c r="AX13" i="4"/>
  <c r="AX9" i="4"/>
  <c r="BC13" i="1"/>
  <c r="BC17" i="1"/>
  <c r="BC21" i="1"/>
  <c r="BC25" i="1"/>
  <c r="BC29" i="1"/>
  <c r="BC33" i="1"/>
  <c r="BC37" i="1"/>
  <c r="BC9" i="1"/>
  <c r="A1" i="14"/>
  <c r="A1" i="13"/>
  <c r="AZ21" i="10"/>
  <c r="AY21" i="10" s="1"/>
  <c r="BA9" i="10"/>
  <c r="AZ9" i="10"/>
  <c r="AY9" i="10" s="1"/>
  <c r="A77" i="10"/>
  <c r="A39" i="10"/>
  <c r="AF5" i="10"/>
  <c r="AA5" i="10"/>
  <c r="V5" i="10"/>
  <c r="Q5" i="10"/>
  <c r="L5" i="10"/>
  <c r="G5" i="10"/>
  <c r="A1" i="10"/>
  <c r="A41" i="4"/>
  <c r="A1" i="4"/>
  <c r="AK45" i="4"/>
  <c r="AF45" i="4"/>
  <c r="AA45" i="4"/>
  <c r="V45" i="4"/>
  <c r="Q45" i="4"/>
  <c r="L45" i="4"/>
  <c r="G45" i="4"/>
  <c r="AK5" i="4"/>
  <c r="AF5" i="4"/>
  <c r="AA5" i="4"/>
  <c r="V5" i="4"/>
  <c r="Q5" i="4"/>
  <c r="L5" i="4"/>
  <c r="G5" i="4"/>
  <c r="O19" i="1"/>
  <c r="L19" i="1"/>
  <c r="BF49" i="4"/>
  <c r="BE49" i="4"/>
  <c r="BD49" i="4" s="1"/>
  <c r="BF9" i="4"/>
  <c r="BE9" i="4"/>
  <c r="BK9" i="1"/>
  <c r="BJ9" i="1"/>
  <c r="Y35" i="1"/>
  <c r="V35" i="1"/>
  <c r="T39" i="1"/>
  <c r="Q39" i="1"/>
  <c r="T35" i="1"/>
  <c r="Q35" i="1"/>
  <c r="O39" i="1"/>
  <c r="L39" i="1"/>
  <c r="O35" i="1"/>
  <c r="L35" i="1"/>
  <c r="AP5" i="1"/>
  <c r="AK5" i="1"/>
  <c r="AF5" i="1"/>
  <c r="AA5" i="1"/>
  <c r="V5" i="1"/>
  <c r="Q5" i="1"/>
  <c r="L5" i="1"/>
  <c r="G5" i="1"/>
  <c r="J39" i="1"/>
  <c r="BK37" i="1" s="1"/>
  <c r="G39" i="1"/>
  <c r="BJ37" i="1" s="1"/>
  <c r="BI37" i="1" s="1"/>
  <c r="J35" i="1"/>
  <c r="BK33" i="1" s="1"/>
  <c r="G35" i="1"/>
  <c r="Y39" i="1"/>
  <c r="V39" i="1"/>
  <c r="AN39" i="1"/>
  <c r="AK39" i="1"/>
  <c r="AI39" i="1"/>
  <c r="AF39" i="1"/>
  <c r="AI35" i="1"/>
  <c r="AF35" i="1"/>
  <c r="AD39" i="1"/>
  <c r="AA39" i="1"/>
  <c r="AD35" i="1"/>
  <c r="AA35" i="1"/>
  <c r="BJ33" i="1"/>
  <c r="BI33" i="1" s="1"/>
  <c r="AD31" i="1"/>
  <c r="AA31" i="1"/>
  <c r="Y31" i="1"/>
  <c r="V31" i="1"/>
  <c r="Y27" i="1"/>
  <c r="V27" i="1"/>
  <c r="T31" i="1"/>
  <c r="BK29" i="1" s="1"/>
  <c r="Q31" i="1"/>
  <c r="BJ29" i="1" s="1"/>
  <c r="BI29" i="1" s="1"/>
  <c r="T27" i="1"/>
  <c r="Q27" i="1"/>
  <c r="T23" i="1"/>
  <c r="Q23" i="1"/>
  <c r="O31" i="1"/>
  <c r="L31" i="1"/>
  <c r="O27" i="1"/>
  <c r="L27" i="1"/>
  <c r="O23" i="1"/>
  <c r="L23" i="1"/>
  <c r="J31" i="1"/>
  <c r="G31" i="1"/>
  <c r="J27" i="1"/>
  <c r="BK25" i="1" s="1"/>
  <c r="G27" i="1"/>
  <c r="BJ25" i="1" s="1"/>
  <c r="BI25" i="1" s="1"/>
  <c r="J23" i="1"/>
  <c r="BK21" i="1"/>
  <c r="G23" i="1"/>
  <c r="BJ21" i="1"/>
  <c r="BI21" i="1" s="1"/>
  <c r="J19" i="1"/>
  <c r="BK17" i="1"/>
  <c r="G19" i="1"/>
  <c r="BJ17" i="1" s="1"/>
  <c r="BI17" i="1" s="1"/>
  <c r="BE105" i="11"/>
  <c r="BD105" i="11" s="1"/>
  <c r="BF73" i="11"/>
  <c r="BF69" i="11"/>
  <c r="AZ21" i="14"/>
  <c r="BE101" i="11"/>
  <c r="BD101" i="11"/>
  <c r="AY13" i="14"/>
  <c r="BD9" i="4"/>
  <c r="BI9" i="1"/>
  <c r="AY85" i="10"/>
  <c r="AY55" i="10"/>
  <c r="BD9" i="11"/>
  <c r="BD49" i="11"/>
  <c r="BD33" i="11"/>
  <c r="BD89" i="11"/>
  <c r="BF61" i="4"/>
  <c r="AZ63" i="10"/>
  <c r="AY63" i="10" s="1"/>
  <c r="AZ21" i="15"/>
  <c r="BE61" i="11"/>
  <c r="BD29" i="4" l="1"/>
  <c r="AY105" i="10"/>
  <c r="BD13" i="4"/>
  <c r="AY17" i="10"/>
  <c r="AY17" i="15"/>
  <c r="AY59" i="10"/>
  <c r="AY101" i="10"/>
  <c r="AY29" i="10"/>
  <c r="AY13" i="10"/>
  <c r="BD33" i="13"/>
  <c r="AY25" i="14"/>
  <c r="BD29" i="11"/>
  <c r="AY25" i="10"/>
  <c r="BD17" i="13"/>
  <c r="BD25" i="11"/>
</calcChain>
</file>

<file path=xl/comments1.xml><?xml version="1.0" encoding="utf-8"?>
<comments xmlns="http://schemas.openxmlformats.org/spreadsheetml/2006/main">
  <authors>
    <author>井上信二</author>
  </authors>
  <commentList>
    <comment ref="AF5" authorId="0" shapeId="0">
      <text>
        <r>
          <rPr>
            <sz val="9"/>
            <color indexed="81"/>
            <rFont val="ＭＳ Ｐゴシック"/>
            <family val="3"/>
            <charset val="128"/>
          </rPr>
          <t>使うときは、フォント等を白から変更する。</t>
        </r>
      </text>
    </comment>
  </commentList>
</comments>
</file>

<file path=xl/comments2.xml><?xml version="1.0" encoding="utf-8"?>
<comments xmlns="http://schemas.openxmlformats.org/spreadsheetml/2006/main">
  <authors>
    <author>井上信二</author>
  </authors>
  <commentList>
    <comment ref="B4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I4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B12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I12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B20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I20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B28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I28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B36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I36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B48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I48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B56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I56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B64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I64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B72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I72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B80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I80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</commentList>
</comments>
</file>

<file path=xl/comments3.xml><?xml version="1.0" encoding="utf-8"?>
<comments xmlns="http://schemas.openxmlformats.org/spreadsheetml/2006/main">
  <authors>
    <author>井上信二</author>
  </authors>
  <commentList>
    <comment ref="B4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I4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B12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I12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B20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I20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B28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I28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B36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I36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B48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I48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B56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I56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B64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I64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B72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I72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B80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I80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</commentList>
</comments>
</file>

<file path=xl/comments4.xml><?xml version="1.0" encoding="utf-8"?>
<comments xmlns="http://schemas.openxmlformats.org/spreadsheetml/2006/main">
  <authors>
    <author>井上信二</author>
  </authors>
  <commentList>
    <comment ref="B4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I4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B12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I12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B20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I20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B28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I28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B36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I36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B48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I48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B56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I56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B64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I64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B72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I72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B80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I80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</commentList>
</comments>
</file>

<file path=xl/comments5.xml><?xml version="1.0" encoding="utf-8"?>
<comments xmlns="http://schemas.openxmlformats.org/spreadsheetml/2006/main">
  <authors>
    <author>井上信二</author>
  </authors>
  <commentList>
    <comment ref="B4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I4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B12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I12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B20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I20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B28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I28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B36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I36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</commentList>
</comments>
</file>

<file path=xl/comments6.xml><?xml version="1.0" encoding="utf-8"?>
<comments xmlns="http://schemas.openxmlformats.org/spreadsheetml/2006/main">
  <authors>
    <author>井上信二</author>
  </authors>
  <commentList>
    <comment ref="B4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I4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B12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I12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B20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I20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B28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I28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B36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I36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B48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I48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B56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I56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B64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I64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B72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I72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B80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I80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</commentList>
</comments>
</file>

<file path=xl/comments7.xml><?xml version="1.0" encoding="utf-8"?>
<comments xmlns="http://schemas.openxmlformats.org/spreadsheetml/2006/main">
  <authors>
    <author>井上信二</author>
  </authors>
  <commentList>
    <comment ref="B4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I4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B12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I12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B20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I20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B28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I28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B36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I36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B48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I48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B56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I56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B64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I64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B72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I72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B80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I80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</commentList>
</comments>
</file>

<file path=xl/comments8.xml><?xml version="1.0" encoding="utf-8"?>
<comments xmlns="http://schemas.openxmlformats.org/spreadsheetml/2006/main">
  <authors>
    <author>井上信二</author>
  </authors>
  <commentList>
    <comment ref="B4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I4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B12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I12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B20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I20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B28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I28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B36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I36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B48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I48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B56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I56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B64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I64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B72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I72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B80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I80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</commentList>
</comments>
</file>

<file path=xl/comments9.xml><?xml version="1.0" encoding="utf-8"?>
<comments xmlns="http://schemas.openxmlformats.org/spreadsheetml/2006/main">
  <authors>
    <author>井上信二</author>
  </authors>
  <commentList>
    <comment ref="B4" authorId="0" shapeId="0">
      <text>
        <r>
          <rPr>
            <sz val="9"/>
            <rFont val="ＭＳ Ｐゴシック"/>
            <family val="3"/>
            <charset val="128"/>
          </rPr>
          <t>カテゴリーを入力してください。</t>
        </r>
      </text>
    </comment>
    <comment ref="I4" authorId="0" shapeId="0">
      <text>
        <r>
          <rPr>
            <sz val="9"/>
            <rFont val="ＭＳ Ｐゴシック"/>
            <family val="3"/>
            <charset val="128"/>
          </rPr>
          <t>カテゴリーを入力してください。</t>
        </r>
      </text>
    </comment>
    <comment ref="B12" authorId="0" shapeId="0">
      <text>
        <r>
          <rPr>
            <sz val="9"/>
            <rFont val="ＭＳ Ｐゴシック"/>
            <family val="3"/>
            <charset val="128"/>
          </rPr>
          <t>カテゴリーを入力してください。</t>
        </r>
      </text>
    </comment>
    <comment ref="I12" authorId="0" shapeId="0">
      <text>
        <r>
          <rPr>
            <sz val="9"/>
            <rFont val="ＭＳ Ｐゴシック"/>
            <family val="3"/>
            <charset val="128"/>
          </rPr>
          <t>カテゴリーを入力してください。</t>
        </r>
      </text>
    </comment>
    <comment ref="B20" authorId="0" shapeId="0">
      <text>
        <r>
          <rPr>
            <sz val="9"/>
            <rFont val="ＭＳ Ｐゴシック"/>
            <family val="3"/>
            <charset val="128"/>
          </rPr>
          <t>カテゴリーを入力してください。</t>
        </r>
      </text>
    </comment>
    <comment ref="I20" authorId="0" shapeId="0">
      <text>
        <r>
          <rPr>
            <sz val="9"/>
            <rFont val="ＭＳ Ｐゴシック"/>
            <family val="3"/>
            <charset val="128"/>
          </rPr>
          <t>カテゴリーを入力してください。</t>
        </r>
      </text>
    </comment>
    <comment ref="B28" authorId="0" shapeId="0">
      <text>
        <r>
          <rPr>
            <sz val="9"/>
            <rFont val="ＭＳ Ｐゴシック"/>
            <family val="3"/>
            <charset val="128"/>
          </rPr>
          <t>カテゴリーを入力してください。</t>
        </r>
      </text>
    </comment>
    <comment ref="I28" authorId="0" shapeId="0">
      <text>
        <r>
          <rPr>
            <sz val="9"/>
            <rFont val="ＭＳ Ｐゴシック"/>
            <family val="3"/>
            <charset val="128"/>
          </rPr>
          <t>カテゴリーを入力してください。</t>
        </r>
      </text>
    </comment>
    <comment ref="B36" authorId="0" shapeId="0">
      <text>
        <r>
          <rPr>
            <sz val="9"/>
            <rFont val="ＭＳ Ｐゴシック"/>
            <family val="3"/>
            <charset val="128"/>
          </rPr>
          <t>カテゴリーを入力してください。</t>
        </r>
      </text>
    </comment>
    <comment ref="I36" authorId="0" shapeId="0">
      <text>
        <r>
          <rPr>
            <sz val="9"/>
            <rFont val="ＭＳ Ｐゴシック"/>
            <family val="3"/>
            <charset val="128"/>
          </rPr>
          <t>カテゴリーを入力してください。</t>
        </r>
      </text>
    </comment>
    <comment ref="B48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I48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B56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I56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B64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I64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B72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I72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B80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  <comment ref="I80" authorId="0" shapeId="0">
      <text>
        <r>
          <rPr>
            <sz val="9"/>
            <color indexed="81"/>
            <rFont val="ＭＳ Ｐゴシック"/>
            <family val="3"/>
            <charset val="128"/>
          </rPr>
          <t>カテゴリーを入力してください。</t>
        </r>
      </text>
    </comment>
  </commentList>
</comments>
</file>

<file path=xl/sharedStrings.xml><?xml version="1.0" encoding="utf-8"?>
<sst xmlns="http://schemas.openxmlformats.org/spreadsheetml/2006/main" count="2256" uniqueCount="449">
  <si>
    <t>【男子】</t>
    <rPh sb="1" eb="3">
      <t>ダンシ</t>
    </rPh>
    <phoneticPr fontId="1"/>
  </si>
  <si>
    <t>勝</t>
    <rPh sb="0" eb="1">
      <t>カチ</t>
    </rPh>
    <phoneticPr fontId="1"/>
  </si>
  <si>
    <t>-</t>
    <phoneticPr fontId="1"/>
  </si>
  <si>
    <t>敗</t>
    <rPh sb="0" eb="1">
      <t>ハイ</t>
    </rPh>
    <phoneticPr fontId="1"/>
  </si>
  <si>
    <t>勝敗</t>
    <rPh sb="0" eb="2">
      <t>ショウハイ</t>
    </rPh>
    <phoneticPr fontId="1"/>
  </si>
  <si>
    <t>順位</t>
    <rPh sb="0" eb="2">
      <t>ジュンイ</t>
    </rPh>
    <phoneticPr fontId="1"/>
  </si>
  <si>
    <t>総得点</t>
    <rPh sb="0" eb="1">
      <t>ソウ</t>
    </rPh>
    <rPh sb="1" eb="3">
      <t>トクテン</t>
    </rPh>
    <phoneticPr fontId="1"/>
  </si>
  <si>
    <t>総失点</t>
    <rPh sb="0" eb="1">
      <t>ソウ</t>
    </rPh>
    <rPh sb="1" eb="3">
      <t>シッテン</t>
    </rPh>
    <phoneticPr fontId="1"/>
  </si>
  <si>
    <t>１部</t>
    <rPh sb="1" eb="2">
      <t>ブ</t>
    </rPh>
    <phoneticPr fontId="1"/>
  </si>
  <si>
    <t>２部</t>
    <rPh sb="1" eb="2">
      <t>ブ</t>
    </rPh>
    <phoneticPr fontId="1"/>
  </si>
  <si>
    <t>２部ーＡ</t>
    <rPh sb="1" eb="2">
      <t>ブ</t>
    </rPh>
    <phoneticPr fontId="1"/>
  </si>
  <si>
    <t>２部ーＢ</t>
    <rPh sb="1" eb="2">
      <t>ブ</t>
    </rPh>
    <phoneticPr fontId="1"/>
  </si>
  <si>
    <t>３部ーＡ</t>
    <rPh sb="1" eb="2">
      <t>ブ</t>
    </rPh>
    <phoneticPr fontId="1"/>
  </si>
  <si>
    <t>３部ーＢ</t>
    <rPh sb="1" eb="2">
      <t>ブ</t>
    </rPh>
    <phoneticPr fontId="1"/>
  </si>
  <si>
    <t>３部ーＣ</t>
    <rPh sb="1" eb="2">
      <t>ブ</t>
    </rPh>
    <phoneticPr fontId="1"/>
  </si>
  <si>
    <t>４部ーＡ</t>
    <rPh sb="1" eb="2">
      <t>ブ</t>
    </rPh>
    <phoneticPr fontId="1"/>
  </si>
  <si>
    <t>４部ーＢ</t>
    <rPh sb="1" eb="2">
      <t>ブ</t>
    </rPh>
    <phoneticPr fontId="1"/>
  </si>
  <si>
    <t>４部ーＣ</t>
    <rPh sb="1" eb="2">
      <t>ブ</t>
    </rPh>
    <phoneticPr fontId="1"/>
  </si>
  <si>
    <t>【女子】</t>
    <rPh sb="1" eb="3">
      <t>ジョシ</t>
    </rPh>
    <phoneticPr fontId="1"/>
  </si>
  <si>
    <t>①勝率</t>
    <rPh sb="1" eb="3">
      <t>ショウリツ</t>
    </rPh>
    <phoneticPr fontId="1"/>
  </si>
  <si>
    <t>【順位決定方法】</t>
    <rPh sb="1" eb="3">
      <t>ジュンイ</t>
    </rPh>
    <rPh sb="3" eb="5">
      <t>ケッテイ</t>
    </rPh>
    <rPh sb="5" eb="7">
      <t>ホウホウ</t>
    </rPh>
    <phoneticPr fontId="1"/>
  </si>
  <si>
    <t>勝率
（％）</t>
    <rPh sb="0" eb="2">
      <t>ショウリツ</t>
    </rPh>
    <phoneticPr fontId="1"/>
  </si>
  <si>
    <t>②同率の場合はチーム同士の対戦成績による。但し、棄権によるチームは下位になる。</t>
    <phoneticPr fontId="1"/>
  </si>
  <si>
    <t>③②で決定しない場合は、総得点÷総失点の大きい方を上位とする。</t>
    <phoneticPr fontId="1"/>
  </si>
  <si>
    <t>総得点/総失点</t>
    <rPh sb="0" eb="3">
      <t>ソウトクテン</t>
    </rPh>
    <rPh sb="4" eb="5">
      <t>ソウ</t>
    </rPh>
    <rPh sb="5" eb="7">
      <t>シッテン</t>
    </rPh>
    <phoneticPr fontId="1"/>
  </si>
  <si>
    <t>年月日</t>
    <rPh sb="0" eb="1">
      <t>ネン</t>
    </rPh>
    <rPh sb="1" eb="3">
      <t>ツキヒ</t>
    </rPh>
    <phoneticPr fontId="1"/>
  </si>
  <si>
    <t>会場</t>
    <rPh sb="0" eb="2">
      <t>カイジョウ</t>
    </rPh>
    <phoneticPr fontId="1"/>
  </si>
  <si>
    <t>VS</t>
    <phoneticPr fontId="1"/>
  </si>
  <si>
    <t>-</t>
  </si>
  <si>
    <t>VS</t>
    <phoneticPr fontId="1"/>
  </si>
  <si>
    <t>コート</t>
    <phoneticPr fontId="1"/>
  </si>
  <si>
    <t>GAUCHOS</t>
  </si>
  <si>
    <t>FICKLE SNAILS</t>
  </si>
  <si>
    <t>ABF</t>
  </si>
  <si>
    <t>ナカシマ</t>
  </si>
  <si>
    <t>LIARS</t>
  </si>
  <si>
    <t>３部</t>
    <rPh sb="1" eb="2">
      <t>ブ</t>
    </rPh>
    <phoneticPr fontId="1"/>
  </si>
  <si>
    <t>Ａコート</t>
    <phoneticPr fontId="1"/>
  </si>
  <si>
    <t>Ｂコート</t>
    <phoneticPr fontId="1"/>
  </si>
  <si>
    <t>男子１部</t>
    <rPh sb="0" eb="2">
      <t>ダンシ</t>
    </rPh>
    <rPh sb="3" eb="4">
      <t>ブ</t>
    </rPh>
    <phoneticPr fontId="1"/>
  </si>
  <si>
    <t>GAUCHOS</t>
    <phoneticPr fontId="1"/>
  </si>
  <si>
    <t>水工OB</t>
    <rPh sb="0" eb="1">
      <t>ミズ</t>
    </rPh>
    <rPh sb="1" eb="2">
      <t>コウ</t>
    </rPh>
    <phoneticPr fontId="1"/>
  </si>
  <si>
    <t>倉敷市役所</t>
    <rPh sb="0" eb="5">
      <t>クラシキシヤクショ</t>
    </rPh>
    <phoneticPr fontId="1"/>
  </si>
  <si>
    <t>GROWINGS</t>
    <phoneticPr fontId="1"/>
  </si>
  <si>
    <t>金獅子</t>
    <rPh sb="0" eb="1">
      <t>キン</t>
    </rPh>
    <rPh sb="1" eb="3">
      <t>シシ</t>
    </rPh>
    <phoneticPr fontId="1"/>
  </si>
  <si>
    <t>T-BOOS</t>
    <phoneticPr fontId="1"/>
  </si>
  <si>
    <t>男子４部-Ａ</t>
    <rPh sb="0" eb="2">
      <t>ダンシ</t>
    </rPh>
    <rPh sb="3" eb="4">
      <t>ブ</t>
    </rPh>
    <phoneticPr fontId="1"/>
  </si>
  <si>
    <t>笠岡クラブ</t>
    <rPh sb="0" eb="2">
      <t>カサオカ</t>
    </rPh>
    <phoneticPr fontId="1"/>
  </si>
  <si>
    <t>川崎医療福祉大学</t>
    <rPh sb="0" eb="8">
      <t>カワサキイリョウフクシダイガク</t>
    </rPh>
    <phoneticPr fontId="1"/>
  </si>
  <si>
    <t>女子１部</t>
    <rPh sb="0" eb="2">
      <t>ジョシ</t>
    </rPh>
    <rPh sb="3" eb="4">
      <t>ブ</t>
    </rPh>
    <phoneticPr fontId="1"/>
  </si>
  <si>
    <t>セリアックス</t>
    <phoneticPr fontId="1"/>
  </si>
  <si>
    <t>ファイブスターズ</t>
    <phoneticPr fontId="1"/>
  </si>
  <si>
    <t>迦桜羅</t>
    <rPh sb="0" eb="3">
      <t>カルラ</t>
    </rPh>
    <phoneticPr fontId="1"/>
  </si>
  <si>
    <t>Los Fearless</t>
    <phoneticPr fontId="1"/>
  </si>
  <si>
    <t>ファイサンズ岡山</t>
    <rPh sb="6" eb="8">
      <t>オカヤマ</t>
    </rPh>
    <phoneticPr fontId="1"/>
  </si>
  <si>
    <t>●</t>
    <phoneticPr fontId="1"/>
  </si>
  <si>
    <t>平成２９年度　第４回　岡山県リーグ大会結果</t>
    <rPh sb="0" eb="2">
      <t>ヘイセイ</t>
    </rPh>
    <rPh sb="4" eb="6">
      <t>ネンド</t>
    </rPh>
    <rPh sb="7" eb="8">
      <t>ダイ</t>
    </rPh>
    <rPh sb="9" eb="10">
      <t>カイ</t>
    </rPh>
    <rPh sb="11" eb="14">
      <t>オカヤマケン</t>
    </rPh>
    <rPh sb="17" eb="19">
      <t>タイカイ</t>
    </rPh>
    <rPh sb="19" eb="21">
      <t>ケッカ</t>
    </rPh>
    <phoneticPr fontId="1"/>
  </si>
  <si>
    <t>9/10  m3</t>
  </si>
  <si>
    <t>9/3  i2</t>
  </si>
  <si>
    <t>岡山市役所</t>
    <rPh sb="0" eb="2">
      <t>オカヤマ</t>
    </rPh>
    <rPh sb="2" eb="5">
      <t>シヤクショ</t>
    </rPh>
    <phoneticPr fontId="1"/>
  </si>
  <si>
    <t>ﾌｧｲｻﾝｽﾞ岡山</t>
    <rPh sb="7" eb="9">
      <t>オカヤマ</t>
    </rPh>
    <phoneticPr fontId="1"/>
  </si>
  <si>
    <t>9/3  j3</t>
  </si>
  <si>
    <t>7/30  ｆ4</t>
  </si>
  <si>
    <t>7/30  d3</t>
  </si>
  <si>
    <t>9/10  n4</t>
  </si>
  <si>
    <t>9/10  o5</t>
  </si>
  <si>
    <t>9/24  s5</t>
  </si>
  <si>
    <t>9/17  q5</t>
  </si>
  <si>
    <t>9/3  l3</t>
  </si>
  <si>
    <t>7/30  d4</t>
  </si>
  <si>
    <t>岡山教員男子</t>
    <rPh sb="0" eb="2">
      <t>オカヤマ</t>
    </rPh>
    <rPh sb="2" eb="4">
      <t>キョウイン</t>
    </rPh>
    <rPh sb="4" eb="6">
      <t>ダンシ</t>
    </rPh>
    <phoneticPr fontId="1"/>
  </si>
  <si>
    <t>A,PLANETS</t>
    <phoneticPr fontId="1"/>
  </si>
  <si>
    <t>ファイブスターズ</t>
    <phoneticPr fontId="1"/>
  </si>
  <si>
    <t>三井造船玉野</t>
    <rPh sb="0" eb="6">
      <t>ミツイゾウセンタマノ</t>
    </rPh>
    <phoneticPr fontId="1"/>
  </si>
  <si>
    <t>KERBEROS</t>
    <phoneticPr fontId="1"/>
  </si>
  <si>
    <t>サーティーズ</t>
    <phoneticPr fontId="1"/>
  </si>
  <si>
    <t>岡山大学</t>
    <rPh sb="0" eb="2">
      <t>オカヤマ</t>
    </rPh>
    <rPh sb="2" eb="4">
      <t>ダイガク</t>
    </rPh>
    <phoneticPr fontId="1"/>
  </si>
  <si>
    <t>上南OB</t>
    <rPh sb="0" eb="2">
      <t>ジョウナン</t>
    </rPh>
    <phoneticPr fontId="1"/>
  </si>
  <si>
    <t>WILD DUCKS</t>
    <phoneticPr fontId="1"/>
  </si>
  <si>
    <t>KINGOWL</t>
    <phoneticPr fontId="1"/>
  </si>
  <si>
    <t>岡工OB</t>
    <rPh sb="0" eb="1">
      <t>オカ</t>
    </rPh>
    <rPh sb="1" eb="2">
      <t>コウ</t>
    </rPh>
    <phoneticPr fontId="1"/>
  </si>
  <si>
    <t>The Damned</t>
    <phoneticPr fontId="1"/>
  </si>
  <si>
    <t>津山クラブ</t>
    <rPh sb="0" eb="2">
      <t>ツヤマ</t>
    </rPh>
    <phoneticPr fontId="1"/>
  </si>
  <si>
    <t>9/17  q2</t>
  </si>
  <si>
    <t>9/10  m1</t>
  </si>
  <si>
    <t>7/30  e2</t>
  </si>
  <si>
    <t>9/10  n3</t>
  </si>
  <si>
    <t>9/3  k1</t>
  </si>
  <si>
    <t>9/3  i4</t>
  </si>
  <si>
    <t>7/30  c1</t>
  </si>
  <si>
    <t>9/3  k4</t>
  </si>
  <si>
    <t>9/24  u3</t>
  </si>
  <si>
    <t>9/10  p5</t>
  </si>
  <si>
    <t>9/17  r4</t>
  </si>
  <si>
    <t>9/10  m4</t>
  </si>
  <si>
    <t>7/30  f2</t>
  </si>
  <si>
    <t>9/10  m5</t>
  </si>
  <si>
    <t>9/3  h1</t>
  </si>
  <si>
    <t>9/3  g1</t>
  </si>
  <si>
    <t>9/24  t3</t>
  </si>
  <si>
    <t>9/24  v4</t>
  </si>
  <si>
    <t>9/10  p1</t>
  </si>
  <si>
    <t>東籠会</t>
    <rPh sb="0" eb="3">
      <t>トウロウカイ</t>
    </rPh>
    <phoneticPr fontId="1"/>
  </si>
  <si>
    <t>Marshal</t>
    <phoneticPr fontId="1"/>
  </si>
  <si>
    <t>blow５</t>
    <phoneticPr fontId="1"/>
  </si>
  <si>
    <t>SASAISUNS</t>
    <phoneticPr fontId="1"/>
  </si>
  <si>
    <t>朝日OB</t>
    <rPh sb="0" eb="2">
      <t>アサヒ</t>
    </rPh>
    <phoneticPr fontId="1"/>
  </si>
  <si>
    <t>倉敷工業高校OB</t>
    <rPh sb="0" eb="6">
      <t>クラシキコウギョウコウコウ</t>
    </rPh>
    <phoneticPr fontId="1"/>
  </si>
  <si>
    <t>アップローリアス</t>
    <phoneticPr fontId="1"/>
  </si>
  <si>
    <t>BLAST</t>
    <phoneticPr fontId="1"/>
  </si>
  <si>
    <t>Aperitif</t>
    <phoneticPr fontId="1"/>
  </si>
  <si>
    <t>CRIMINAL</t>
    <phoneticPr fontId="1"/>
  </si>
  <si>
    <t>T-BOOS</t>
    <phoneticPr fontId="1"/>
  </si>
  <si>
    <t>三菱ケミカル</t>
    <rPh sb="0" eb="2">
      <t>ミツビシ</t>
    </rPh>
    <phoneticPr fontId="1"/>
  </si>
  <si>
    <t>Dobirth</t>
    <phoneticPr fontId="1"/>
  </si>
  <si>
    <t>エレファンツ</t>
    <phoneticPr fontId="1"/>
  </si>
  <si>
    <t>DARK HORSE</t>
    <phoneticPr fontId="1"/>
  </si>
  <si>
    <t>Los Fearless</t>
    <phoneticPr fontId="1"/>
  </si>
  <si>
    <t>9/10  o2</t>
  </si>
  <si>
    <t>7/30  d2</t>
  </si>
  <si>
    <t>9/3  i1</t>
  </si>
  <si>
    <t>9/17  r3</t>
  </si>
  <si>
    <t>9/24  v5</t>
  </si>
  <si>
    <t>9/3  j4</t>
  </si>
  <si>
    <t>9/3  j1</t>
  </si>
  <si>
    <t>9/3  g4</t>
  </si>
  <si>
    <t>9/10  p2</t>
  </si>
  <si>
    <t>9/10  n2</t>
  </si>
  <si>
    <t>7/30  c2</t>
  </si>
  <si>
    <t>9/3  i3</t>
  </si>
  <si>
    <t>9/17  r2</t>
  </si>
  <si>
    <t>9/24  t1</t>
  </si>
  <si>
    <t>9/3  l4</t>
  </si>
  <si>
    <t>Ｈｅｙ＆Ｃｏ．</t>
    <phoneticPr fontId="1"/>
  </si>
  <si>
    <t>９９ケイジャーズ</t>
    <phoneticPr fontId="1"/>
  </si>
  <si>
    <t>旭化成水島</t>
    <rPh sb="0" eb="5">
      <t>アサヒカセイミズシマ</t>
    </rPh>
    <phoneticPr fontId="1"/>
  </si>
  <si>
    <t>岡山理科大学</t>
    <rPh sb="0" eb="6">
      <t>オカヤマリカダイガク</t>
    </rPh>
    <phoneticPr fontId="1"/>
  </si>
  <si>
    <t>セリアックス</t>
    <phoneticPr fontId="1"/>
  </si>
  <si>
    <t>H.A.D</t>
    <phoneticPr fontId="1"/>
  </si>
  <si>
    <t>JuMble JaM</t>
    <phoneticPr fontId="1"/>
  </si>
  <si>
    <t>TRAIL</t>
    <phoneticPr fontId="1"/>
  </si>
  <si>
    <t>Loutus Roots</t>
    <phoneticPr fontId="1"/>
  </si>
  <si>
    <t>BRUINS</t>
    <phoneticPr fontId="1"/>
  </si>
  <si>
    <t>Digestif</t>
    <phoneticPr fontId="1"/>
  </si>
  <si>
    <t>天城OB</t>
    <rPh sb="0" eb="2">
      <t>アマキ</t>
    </rPh>
    <phoneticPr fontId="1"/>
  </si>
  <si>
    <t>Allure</t>
    <phoneticPr fontId="1"/>
  </si>
  <si>
    <t>理大附属OB</t>
    <rPh sb="0" eb="4">
      <t>リダイフゾク</t>
    </rPh>
    <phoneticPr fontId="1"/>
  </si>
  <si>
    <t>SWITCH</t>
    <phoneticPr fontId="1"/>
  </si>
  <si>
    <t>T.N.UNION</t>
    <phoneticPr fontId="1"/>
  </si>
  <si>
    <t>Sair</t>
    <phoneticPr fontId="1"/>
  </si>
  <si>
    <t>Chopped Bonito</t>
    <phoneticPr fontId="1"/>
  </si>
  <si>
    <t>9/24  s1</t>
  </si>
  <si>
    <t>9/17  q1</t>
  </si>
  <si>
    <t>7/30  e1</t>
  </si>
  <si>
    <t>9/10  n5</t>
  </si>
  <si>
    <t>9/3  h3</t>
  </si>
  <si>
    <t>9/3  g3</t>
  </si>
  <si>
    <t>9/24  t5</t>
  </si>
  <si>
    <t>9/24  v1</t>
  </si>
  <si>
    <t>9/17  q4</t>
  </si>
  <si>
    <t>9/24  s3</t>
  </si>
  <si>
    <t>9/3  h2</t>
  </si>
  <si>
    <t>7/30  c4</t>
  </si>
  <si>
    <t>7/2  S4</t>
  </si>
  <si>
    <t>9/10  o1</t>
  </si>
  <si>
    <t>9/3  g2</t>
  </si>
  <si>
    <t>7/30  d1</t>
  </si>
  <si>
    <t>9/24  t2</t>
  </si>
  <si>
    <t>9/24  u4</t>
  </si>
  <si>
    <t>9/17  r5</t>
  </si>
  <si>
    <t>9/3  k2</t>
  </si>
  <si>
    <t>9/3  l1</t>
  </si>
  <si>
    <t>9/24  v3</t>
  </si>
  <si>
    <t>7/30  e4</t>
  </si>
  <si>
    <t>ＭＡＨＫＲＥＹＮＳ</t>
    <phoneticPr fontId="1"/>
  </si>
  <si>
    <t>ＲＥＡＬ</t>
    <phoneticPr fontId="1"/>
  </si>
  <si>
    <t>XELVIS</t>
    <phoneticPr fontId="1"/>
  </si>
  <si>
    <t>Mighty's</t>
    <phoneticPr fontId="1"/>
  </si>
  <si>
    <t>ELEVEN</t>
    <phoneticPr fontId="1"/>
  </si>
  <si>
    <t>One Up</t>
    <phoneticPr fontId="1"/>
  </si>
  <si>
    <t>9/17  r1</t>
  </si>
  <si>
    <t>9/10  n1</t>
  </si>
  <si>
    <t>7/30  e3</t>
  </si>
  <si>
    <t>9/10  o3</t>
  </si>
  <si>
    <t>9/3  l2</t>
  </si>
  <si>
    <t>9/17  q3</t>
  </si>
  <si>
    <t>7/30  c3</t>
  </si>
  <si>
    <t>9/24  u2</t>
  </si>
  <si>
    <t>9/24  s4</t>
  </si>
  <si>
    <t>9/10  p4</t>
  </si>
  <si>
    <t>ＺＥＥＬＥ</t>
    <phoneticPr fontId="1"/>
  </si>
  <si>
    <t>岡山教員女子</t>
    <rPh sb="0" eb="2">
      <t>オカヤマ</t>
    </rPh>
    <rPh sb="2" eb="4">
      <t>キョウイン</t>
    </rPh>
    <rPh sb="4" eb="6">
      <t>ジョシ</t>
    </rPh>
    <phoneticPr fontId="1"/>
  </si>
  <si>
    <t>FIVE STARS</t>
    <phoneticPr fontId="1"/>
  </si>
  <si>
    <t>岡山大学</t>
    <rPh sb="0" eb="4">
      <t>オカヤマダイガク</t>
    </rPh>
    <phoneticPr fontId="1"/>
  </si>
  <si>
    <t>9/24  s2</t>
  </si>
  <si>
    <t>9/10  o4</t>
  </si>
  <si>
    <t>9/3  j2</t>
  </si>
  <si>
    <t>7/30  f1</t>
  </si>
  <si>
    <t>9/24  u1</t>
  </si>
  <si>
    <t>就実大学</t>
    <rPh sb="0" eb="4">
      <t>シュウジツダイガク</t>
    </rPh>
    <phoneticPr fontId="1"/>
  </si>
  <si>
    <t>RED SPIRITS</t>
    <phoneticPr fontId="1"/>
  </si>
  <si>
    <t>Laugh</t>
    <phoneticPr fontId="1"/>
  </si>
  <si>
    <t>Beクラブ</t>
    <phoneticPr fontId="1"/>
  </si>
  <si>
    <t>9/24  t4</t>
  </si>
  <si>
    <t>9/10  m2</t>
  </si>
  <si>
    <t>7/30  f3</t>
  </si>
  <si>
    <t>9/10  p3</t>
  </si>
  <si>
    <t>9/3  k3</t>
  </si>
  <si>
    <t>9/24  v2</t>
  </si>
  <si>
    <t>真備総合体育館</t>
    <rPh sb="0" eb="2">
      <t>マビ</t>
    </rPh>
    <rPh sb="2" eb="4">
      <t>ソウゴウ</t>
    </rPh>
    <rPh sb="4" eb="7">
      <t>タイイクカン</t>
    </rPh>
    <phoneticPr fontId="1"/>
  </si>
  <si>
    <t>H.A.D</t>
    <phoneticPr fontId="1"/>
  </si>
  <si>
    <t>GROWINGS</t>
    <phoneticPr fontId="1"/>
  </si>
  <si>
    <t>男子４部-C</t>
    <rPh sb="0" eb="2">
      <t>ダンシ</t>
    </rPh>
    <rPh sb="3" eb="4">
      <t>ブ</t>
    </rPh>
    <phoneticPr fontId="1"/>
  </si>
  <si>
    <t>Allure</t>
    <phoneticPr fontId="1"/>
  </si>
  <si>
    <t>ABF</t>
    <phoneticPr fontId="1"/>
  </si>
  <si>
    <t>One Up</t>
    <phoneticPr fontId="1"/>
  </si>
  <si>
    <t>REAL</t>
    <phoneticPr fontId="1"/>
  </si>
  <si>
    <t>男子４部-B</t>
    <rPh sb="0" eb="2">
      <t>ダンシ</t>
    </rPh>
    <rPh sb="3" eb="4">
      <t>ブ</t>
    </rPh>
    <phoneticPr fontId="1"/>
  </si>
  <si>
    <t>TRAIL</t>
    <phoneticPr fontId="1"/>
  </si>
  <si>
    <t>男子３部-C</t>
    <rPh sb="0" eb="2">
      <t>ダンシ</t>
    </rPh>
    <rPh sb="3" eb="4">
      <t>ブ</t>
    </rPh>
    <phoneticPr fontId="1"/>
  </si>
  <si>
    <t>男子２部-B</t>
    <rPh sb="0" eb="2">
      <t>ダンシ</t>
    </rPh>
    <rPh sb="3" eb="4">
      <t>ブ</t>
    </rPh>
    <phoneticPr fontId="1"/>
  </si>
  <si>
    <t>WILD DUCKS</t>
    <phoneticPr fontId="1"/>
  </si>
  <si>
    <t>男子３部-A</t>
    <rPh sb="0" eb="2">
      <t>ダンシ</t>
    </rPh>
    <rPh sb="3" eb="4">
      <t>ブ</t>
    </rPh>
    <phoneticPr fontId="1"/>
  </si>
  <si>
    <t>男子３部-B</t>
    <rPh sb="0" eb="2">
      <t>ダンシ</t>
    </rPh>
    <rPh sb="3" eb="4">
      <t>ブ</t>
    </rPh>
    <phoneticPr fontId="1"/>
  </si>
  <si>
    <t>倉敷体育館</t>
    <rPh sb="0" eb="2">
      <t>クラシキ</t>
    </rPh>
    <rPh sb="2" eb="5">
      <t>タイイクカン</t>
    </rPh>
    <phoneticPr fontId="1"/>
  </si>
  <si>
    <t>男子２部-A</t>
    <rPh sb="0" eb="2">
      <t>ダンシ</t>
    </rPh>
    <rPh sb="3" eb="4">
      <t>ブ</t>
    </rPh>
    <phoneticPr fontId="1"/>
  </si>
  <si>
    <t>A,PLANETS</t>
    <phoneticPr fontId="1"/>
  </si>
  <si>
    <t>KINGOWL</t>
    <phoneticPr fontId="1"/>
  </si>
  <si>
    <t>SASAISUNS</t>
    <phoneticPr fontId="1"/>
  </si>
  <si>
    <t>Sair</t>
    <phoneticPr fontId="1"/>
  </si>
  <si>
    <t>FICKLE SNAILS</t>
    <phoneticPr fontId="1"/>
  </si>
  <si>
    <t>サーティーズ</t>
    <phoneticPr fontId="1"/>
  </si>
  <si>
    <t>XELVIS</t>
    <phoneticPr fontId="1"/>
  </si>
  <si>
    <t>男子４部-A</t>
    <rPh sb="0" eb="2">
      <t>ダンシ</t>
    </rPh>
    <rPh sb="3" eb="4">
      <t>ブ</t>
    </rPh>
    <phoneticPr fontId="1"/>
  </si>
  <si>
    <t>９９ケイジャーズ</t>
    <phoneticPr fontId="1"/>
  </si>
  <si>
    <t>○</t>
    <phoneticPr fontId="1"/>
  </si>
  <si>
    <t>●</t>
    <phoneticPr fontId="1"/>
  </si>
  <si>
    <t>笠岡市民体育センター</t>
    <rPh sb="0" eb="4">
      <t>カサオカシミン</t>
    </rPh>
    <rPh sb="4" eb="6">
      <t>タイイク</t>
    </rPh>
    <phoneticPr fontId="1"/>
  </si>
  <si>
    <t>Gコート</t>
    <phoneticPr fontId="1"/>
  </si>
  <si>
    <t>Hコート</t>
    <phoneticPr fontId="1"/>
  </si>
  <si>
    <t>Eコート</t>
    <phoneticPr fontId="1"/>
  </si>
  <si>
    <t>Fコート</t>
    <phoneticPr fontId="1"/>
  </si>
  <si>
    <t>旭化成水島</t>
    <rPh sb="0" eb="3">
      <t>アサヒカセイ</t>
    </rPh>
    <rPh sb="3" eb="5">
      <t>ミズシマ</t>
    </rPh>
    <phoneticPr fontId="1"/>
  </si>
  <si>
    <t>岡山理科大学</t>
    <rPh sb="0" eb="2">
      <t>オカヤマ</t>
    </rPh>
    <rPh sb="2" eb="4">
      <t>リカ</t>
    </rPh>
    <rPh sb="4" eb="6">
      <t>ダイガク</t>
    </rPh>
    <phoneticPr fontId="1"/>
  </si>
  <si>
    <t>男子4部-A</t>
    <rPh sb="0" eb="2">
      <t>ダンシ</t>
    </rPh>
    <rPh sb="3" eb="4">
      <t>ブ</t>
    </rPh>
    <phoneticPr fontId="1"/>
  </si>
  <si>
    <t>Dobirth</t>
    <phoneticPr fontId="1"/>
  </si>
  <si>
    <t>ナカシマ</t>
    <phoneticPr fontId="1"/>
  </si>
  <si>
    <t>女子２部</t>
    <rPh sb="0" eb="2">
      <t>ジョシ</t>
    </rPh>
    <rPh sb="3" eb="4">
      <t>ブ</t>
    </rPh>
    <phoneticPr fontId="1"/>
  </si>
  <si>
    <t>女子３部</t>
    <rPh sb="0" eb="2">
      <t>ジョシ</t>
    </rPh>
    <rPh sb="3" eb="4">
      <t>ブ</t>
    </rPh>
    <phoneticPr fontId="1"/>
  </si>
  <si>
    <t>●</t>
    <phoneticPr fontId="1"/>
  </si>
  <si>
    <t>○</t>
    <phoneticPr fontId="1"/>
  </si>
  <si>
    <t>○</t>
    <phoneticPr fontId="1"/>
  </si>
  <si>
    <t>三井造船玉野</t>
    <rPh sb="0" eb="2">
      <t>ミツイ</t>
    </rPh>
    <rPh sb="2" eb="4">
      <t>ゾウセン</t>
    </rPh>
    <rPh sb="4" eb="6">
      <t>タマノ</t>
    </rPh>
    <phoneticPr fontId="1"/>
  </si>
  <si>
    <t>BRUINS</t>
    <phoneticPr fontId="1"/>
  </si>
  <si>
    <t>OT</t>
    <phoneticPr fontId="1"/>
  </si>
  <si>
    <t>○</t>
    <phoneticPr fontId="1"/>
  </si>
  <si>
    <t>●</t>
    <phoneticPr fontId="1"/>
  </si>
  <si>
    <t>●</t>
    <phoneticPr fontId="1"/>
  </si>
  <si>
    <t>○</t>
    <phoneticPr fontId="1"/>
  </si>
  <si>
    <t>Ｋコート</t>
  </si>
  <si>
    <t>Ｌコート</t>
  </si>
  <si>
    <t>男子４部-B</t>
  </si>
  <si>
    <t>男子１部</t>
  </si>
  <si>
    <t>天城OB</t>
  </si>
  <si>
    <t>VS</t>
  </si>
  <si>
    <t>JuMble JaM</t>
  </si>
  <si>
    <t>ファイサンズ岡山</t>
  </si>
  <si>
    <t>男子３部-B</t>
  </si>
  <si>
    <t>男子２部-A</t>
  </si>
  <si>
    <t>CRIMINAL</t>
  </si>
  <si>
    <t>倉敷工業高校OB</t>
  </si>
  <si>
    <t>ファイブスターズ</t>
  </si>
  <si>
    <t>三井造船玉野</t>
  </si>
  <si>
    <t>女子３部</t>
  </si>
  <si>
    <t>女子１部</t>
  </si>
  <si>
    <t>Beクラブ</t>
  </si>
  <si>
    <t>岡山理科大学</t>
  </si>
  <si>
    <t>REAL</t>
  </si>
  <si>
    <t>ELEVEN</t>
  </si>
  <si>
    <t>男子３部-A</t>
  </si>
  <si>
    <t>SASAISUNS</t>
  </si>
  <si>
    <t>東籠会</t>
  </si>
  <si>
    <t>サーティーズ</t>
  </si>
  <si>
    <t>岡山教員男子</t>
  </si>
  <si>
    <t>男子４部-A</t>
  </si>
  <si>
    <t>TRAIL</t>
  </si>
  <si>
    <t>BRUINS</t>
  </si>
  <si>
    <t>GROWINGS</t>
  </si>
  <si>
    <t>Ｉコート</t>
    <phoneticPr fontId="1"/>
  </si>
  <si>
    <t>Ｊコート</t>
    <phoneticPr fontId="1"/>
  </si>
  <si>
    <t>LIARS</t>
    <phoneticPr fontId="1"/>
  </si>
  <si>
    <t>ＺＥＥＬＥ</t>
    <phoneticPr fontId="1"/>
  </si>
  <si>
    <t>男子３部-Ｂ</t>
    <rPh sb="0" eb="2">
      <t>ダンシ</t>
    </rPh>
    <rPh sb="3" eb="4">
      <t>ブ</t>
    </rPh>
    <phoneticPr fontId="1"/>
  </si>
  <si>
    <t>BLAST</t>
    <phoneticPr fontId="1"/>
  </si>
  <si>
    <t>Ｈｅｙ＆Ｃｏ．</t>
    <phoneticPr fontId="1"/>
  </si>
  <si>
    <t>-</t>
    <phoneticPr fontId="1"/>
  </si>
  <si>
    <t>男子２部-Ｂ</t>
    <rPh sb="0" eb="2">
      <t>ダンシ</t>
    </rPh>
    <rPh sb="3" eb="4">
      <t>ブ</t>
    </rPh>
    <phoneticPr fontId="1"/>
  </si>
  <si>
    <t>男子４部-Ｃ</t>
    <rPh sb="0" eb="2">
      <t>ダンシ</t>
    </rPh>
    <rPh sb="3" eb="4">
      <t>ブ</t>
    </rPh>
    <phoneticPr fontId="1"/>
  </si>
  <si>
    <t>Ｓａｉｒ</t>
    <phoneticPr fontId="1"/>
  </si>
  <si>
    <t>Allure</t>
    <phoneticPr fontId="1"/>
  </si>
  <si>
    <t>○</t>
    <phoneticPr fontId="1"/>
  </si>
  <si>
    <t>●</t>
    <phoneticPr fontId="1"/>
  </si>
  <si>
    <t>Ｍコート</t>
    <phoneticPr fontId="1"/>
  </si>
  <si>
    <t>Ｎコート</t>
    <phoneticPr fontId="1"/>
  </si>
  <si>
    <t>99ケイジャーズ</t>
    <phoneticPr fontId="1"/>
  </si>
  <si>
    <t>男子３部-Ａ</t>
    <rPh sb="0" eb="2">
      <t>ダンシ</t>
    </rPh>
    <rPh sb="3" eb="4">
      <t>ブ</t>
    </rPh>
    <phoneticPr fontId="1"/>
  </si>
  <si>
    <t>Loutus Roots</t>
    <phoneticPr fontId="1"/>
  </si>
  <si>
    <t>ナカシマ</t>
    <phoneticPr fontId="1"/>
  </si>
  <si>
    <t>XELVIS</t>
    <phoneticPr fontId="1"/>
  </si>
  <si>
    <t>Mighty's</t>
    <phoneticPr fontId="1"/>
  </si>
  <si>
    <t>KERBEROS</t>
    <phoneticPr fontId="1"/>
  </si>
  <si>
    <t>Ｈｅｙ＆Ｃｏ．</t>
    <phoneticPr fontId="1"/>
  </si>
  <si>
    <t>男子３部-Ｃ</t>
    <rPh sb="0" eb="2">
      <t>ダンシ</t>
    </rPh>
    <rPh sb="3" eb="4">
      <t>ブ</t>
    </rPh>
    <phoneticPr fontId="1"/>
  </si>
  <si>
    <t>●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</si>
  <si>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</si>
  <si>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</si>
  <si>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</si>
  <si>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</si>
  <si>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Oコート</t>
    <phoneticPr fontId="1"/>
  </si>
  <si>
    <t>Pコート</t>
    <phoneticPr fontId="1"/>
  </si>
  <si>
    <t>エレファンツ</t>
    <phoneticPr fontId="1"/>
  </si>
  <si>
    <t>男子4部-B</t>
    <rPh sb="0" eb="2">
      <t>ダンシ</t>
    </rPh>
    <rPh sb="3" eb="4">
      <t>ブ</t>
    </rPh>
    <phoneticPr fontId="1"/>
  </si>
  <si>
    <t>男子2部-B</t>
    <rPh sb="0" eb="2">
      <t>ダンシ</t>
    </rPh>
    <rPh sb="3" eb="4">
      <t>ブ</t>
    </rPh>
    <phoneticPr fontId="1"/>
  </si>
  <si>
    <t>男子3部-B</t>
    <rPh sb="0" eb="2">
      <t>ダンシ</t>
    </rPh>
    <rPh sb="3" eb="4">
      <t>ブ</t>
    </rPh>
    <phoneticPr fontId="1"/>
  </si>
  <si>
    <t>BLAST</t>
    <phoneticPr fontId="1"/>
  </si>
  <si>
    <t>男子1部</t>
    <rPh sb="0" eb="2">
      <t>ダンシ</t>
    </rPh>
    <rPh sb="3" eb="4">
      <t>ブ</t>
    </rPh>
    <phoneticPr fontId="1"/>
  </si>
  <si>
    <t>男子4部-C</t>
    <rPh sb="0" eb="2">
      <t>ダンシ</t>
    </rPh>
    <rPh sb="3" eb="4">
      <t>ブ</t>
    </rPh>
    <phoneticPr fontId="1"/>
  </si>
  <si>
    <t>女子1部</t>
    <rPh sb="0" eb="2">
      <t>ジョシ</t>
    </rPh>
    <rPh sb="3" eb="4">
      <t>ブ</t>
    </rPh>
    <phoneticPr fontId="1"/>
  </si>
  <si>
    <t>男子4部-Ａ</t>
    <rPh sb="0" eb="2">
      <t>ダンシ</t>
    </rPh>
    <rPh sb="3" eb="4">
      <t>ブ</t>
    </rPh>
    <phoneticPr fontId="1"/>
  </si>
  <si>
    <t>H.A.D</t>
    <phoneticPr fontId="1"/>
  </si>
  <si>
    <t>男子3部-A</t>
    <rPh sb="0" eb="2">
      <t>ダンシ</t>
    </rPh>
    <rPh sb="3" eb="4">
      <t>ブ</t>
    </rPh>
    <phoneticPr fontId="1"/>
  </si>
  <si>
    <t>笠岡市民体育センター</t>
    <rPh sb="0" eb="2">
      <t>カサオカ</t>
    </rPh>
    <rPh sb="2" eb="4">
      <t>シミン</t>
    </rPh>
    <rPh sb="4" eb="6">
      <t>タイイク</t>
    </rPh>
    <phoneticPr fontId="1"/>
  </si>
  <si>
    <t>Qコート</t>
  </si>
  <si>
    <t>Rコート</t>
  </si>
  <si>
    <t>blow５</t>
  </si>
  <si>
    <t>男子２部-B</t>
  </si>
  <si>
    <t>川崎医療福祉大学</t>
  </si>
  <si>
    <t>上南OB</t>
  </si>
  <si>
    <t>就実大学</t>
  </si>
  <si>
    <t>RED SPIRITS</t>
  </si>
  <si>
    <t>男子３部-C</t>
  </si>
  <si>
    <t>Aperitif</t>
  </si>
  <si>
    <t>三菱ケミカル</t>
  </si>
  <si>
    <t>笠岡クラブ</t>
  </si>
  <si>
    <t>岡山市役所</t>
  </si>
  <si>
    <t>One Up</t>
  </si>
  <si>
    <t>男子3部-Ｃ</t>
    <rPh sb="0" eb="2">
      <t>ダンシ</t>
    </rPh>
    <rPh sb="3" eb="4">
      <t>ブ</t>
    </rPh>
    <phoneticPr fontId="1"/>
  </si>
  <si>
    <t>●</t>
    <phoneticPr fontId="1"/>
  </si>
  <si>
    <t>○</t>
    <phoneticPr fontId="1"/>
  </si>
  <si>
    <t>U　コート</t>
    <phoneticPr fontId="1"/>
  </si>
  <si>
    <t>V　コート</t>
    <phoneticPr fontId="1"/>
  </si>
  <si>
    <t>VS</t>
    <phoneticPr fontId="1"/>
  </si>
  <si>
    <t>KERBEROS</t>
    <phoneticPr fontId="1"/>
  </si>
  <si>
    <t>Allure</t>
    <phoneticPr fontId="1"/>
  </si>
  <si>
    <t>T.N.UNION</t>
    <phoneticPr fontId="1"/>
  </si>
  <si>
    <t>WILD DUCKS</t>
    <phoneticPr fontId="1"/>
  </si>
  <si>
    <t>KINGOWL</t>
    <phoneticPr fontId="1"/>
  </si>
  <si>
    <t>T-BOOS</t>
    <phoneticPr fontId="1"/>
  </si>
  <si>
    <t>アップローリアス</t>
    <phoneticPr fontId="1"/>
  </si>
  <si>
    <t>SWITCH</t>
    <phoneticPr fontId="1"/>
  </si>
  <si>
    <t>Sair</t>
    <phoneticPr fontId="1"/>
  </si>
  <si>
    <t>REAL</t>
    <phoneticPr fontId="1"/>
  </si>
  <si>
    <t>XELVIS</t>
    <phoneticPr fontId="1"/>
  </si>
  <si>
    <t>FICKLE SNAILS</t>
    <phoneticPr fontId="1"/>
  </si>
  <si>
    <t>ナカシマ</t>
    <phoneticPr fontId="1"/>
  </si>
  <si>
    <t>川崎医療福祉大学</t>
    <rPh sb="0" eb="2">
      <t>カワサキ</t>
    </rPh>
    <rPh sb="2" eb="4">
      <t>イリョウ</t>
    </rPh>
    <rPh sb="4" eb="6">
      <t>フクシ</t>
    </rPh>
    <rPh sb="6" eb="8">
      <t>ダイガク</t>
    </rPh>
    <phoneticPr fontId="1"/>
  </si>
  <si>
    <t>○</t>
    <phoneticPr fontId="1"/>
  </si>
  <si>
    <t>●</t>
    <phoneticPr fontId="1"/>
  </si>
  <si>
    <t>Ａコート</t>
  </si>
  <si>
    <t>Ｂコート</t>
  </si>
  <si>
    <t>男子4部-A</t>
  </si>
  <si>
    <t>Marshal</t>
  </si>
  <si>
    <t>９９ケイジャーズ</t>
  </si>
  <si>
    <t>BLAST</t>
  </si>
  <si>
    <t>エレファンツ</t>
  </si>
  <si>
    <t>DARK HORSE</t>
  </si>
  <si>
    <t>The Damned</t>
  </si>
  <si>
    <t>津山クラブ</t>
  </si>
  <si>
    <t>A,PLANETS</t>
  </si>
  <si>
    <t>男子4部-Ｂ</t>
  </si>
  <si>
    <t>水工OB</t>
  </si>
  <si>
    <t>●</t>
    <phoneticPr fontId="1"/>
  </si>
  <si>
    <t>○</t>
    <phoneticPr fontId="1"/>
  </si>
  <si>
    <t>Loutus Roots</t>
    <phoneticPr fontId="1"/>
  </si>
  <si>
    <t>Wコート</t>
    <phoneticPr fontId="1"/>
  </si>
  <si>
    <t>Xコート</t>
    <phoneticPr fontId="1"/>
  </si>
  <si>
    <t>男子４部-B</t>
    <phoneticPr fontId="1"/>
  </si>
  <si>
    <t>男子３部-B</t>
    <phoneticPr fontId="1"/>
  </si>
  <si>
    <t>JuMble JaM</t>
    <phoneticPr fontId="1"/>
  </si>
  <si>
    <t>VS</t>
    <phoneticPr fontId="1"/>
  </si>
  <si>
    <t>BRUINS</t>
    <phoneticPr fontId="1"/>
  </si>
  <si>
    <t>倉敷工業高校OB</t>
    <phoneticPr fontId="1"/>
  </si>
  <si>
    <t>BLAST</t>
    <phoneticPr fontId="1"/>
  </si>
  <si>
    <t>男子２部-B</t>
    <phoneticPr fontId="1"/>
  </si>
  <si>
    <t>女子１部</t>
    <phoneticPr fontId="1"/>
  </si>
  <si>
    <t xml:space="preserve">上南OB </t>
    <phoneticPr fontId="1"/>
  </si>
  <si>
    <t>The Damned</t>
    <phoneticPr fontId="1"/>
  </si>
  <si>
    <t>ＭＡＨＫＲＥＹＮＳ</t>
    <phoneticPr fontId="1"/>
  </si>
  <si>
    <t>ELEVEN</t>
    <phoneticPr fontId="1"/>
  </si>
  <si>
    <t>男子２部-A</t>
    <phoneticPr fontId="1"/>
  </si>
  <si>
    <t>男子３部-C</t>
    <phoneticPr fontId="1"/>
  </si>
  <si>
    <t>三井造船玉野</t>
    <phoneticPr fontId="1"/>
  </si>
  <si>
    <t>サーティーズ</t>
    <phoneticPr fontId="1"/>
  </si>
  <si>
    <t>DARK HORSE</t>
    <phoneticPr fontId="1"/>
  </si>
  <si>
    <t>三菱ケミカル</t>
    <phoneticPr fontId="1"/>
  </si>
  <si>
    <t>男子４部-A</t>
    <phoneticPr fontId="1"/>
  </si>
  <si>
    <t>Ｈｅｙ＆Ｃｏ．</t>
    <phoneticPr fontId="1"/>
  </si>
  <si>
    <t>岡山理科大学</t>
    <phoneticPr fontId="1"/>
  </si>
  <si>
    <t>旭化成水島</t>
    <phoneticPr fontId="1"/>
  </si>
  <si>
    <t>セリアックス</t>
    <phoneticPr fontId="1"/>
  </si>
  <si>
    <t>男子４部-C</t>
    <phoneticPr fontId="1"/>
  </si>
  <si>
    <t>Chopped Bonito</t>
    <phoneticPr fontId="1"/>
  </si>
  <si>
    <t>理大附属OB</t>
    <phoneticPr fontId="1"/>
  </si>
  <si>
    <t>コート</t>
    <phoneticPr fontId="1"/>
  </si>
  <si>
    <t>●</t>
    <phoneticPr fontId="1"/>
  </si>
  <si>
    <t>○</t>
    <phoneticPr fontId="1"/>
  </si>
  <si>
    <t>Yコート</t>
  </si>
  <si>
    <t>Zコート</t>
  </si>
  <si>
    <t>朝日OB</t>
  </si>
  <si>
    <t>金獅子</t>
  </si>
  <si>
    <t>倉敷市役所</t>
  </si>
  <si>
    <t>Digestif</t>
  </si>
  <si>
    <t>女子2部</t>
  </si>
  <si>
    <t>ＺＥＥＬＥ</t>
  </si>
  <si>
    <t>FIVE STARS</t>
  </si>
  <si>
    <t>男子3部-C</t>
  </si>
  <si>
    <t>Los Fearless</t>
  </si>
  <si>
    <t>Dobirth</t>
  </si>
  <si>
    <t>女子１部</t>
    <rPh sb="0" eb="2">
      <t>ジョシ</t>
    </rPh>
    <phoneticPr fontId="1"/>
  </si>
  <si>
    <t>Mighty's</t>
  </si>
  <si>
    <t>迦桜羅</t>
  </si>
  <si>
    <t>岡工OB</t>
  </si>
  <si>
    <t>玉島の森体育館</t>
    <rPh sb="0" eb="2">
      <t>タマシマ</t>
    </rPh>
    <rPh sb="3" eb="4">
      <t>モリ</t>
    </rPh>
    <rPh sb="4" eb="7">
      <t>タイイクカン</t>
    </rPh>
    <phoneticPr fontId="1"/>
  </si>
  <si>
    <t>a　コート</t>
    <phoneticPr fontId="1"/>
  </si>
  <si>
    <t>b　コート</t>
    <phoneticPr fontId="1"/>
  </si>
  <si>
    <t>アップローリアス</t>
    <phoneticPr fontId="1"/>
  </si>
  <si>
    <t>VS</t>
    <phoneticPr fontId="1"/>
  </si>
  <si>
    <t>Aperitif</t>
    <phoneticPr fontId="1"/>
  </si>
  <si>
    <t>CRIMINAL</t>
    <phoneticPr fontId="1"/>
  </si>
  <si>
    <t>T-BOOS</t>
    <phoneticPr fontId="1"/>
  </si>
  <si>
    <t>Allure</t>
    <phoneticPr fontId="1"/>
  </si>
  <si>
    <t>SWITCH</t>
    <phoneticPr fontId="1"/>
  </si>
  <si>
    <t>FICKLE SNAILS</t>
    <phoneticPr fontId="1"/>
  </si>
  <si>
    <t>理大附属OB</t>
    <rPh sb="0" eb="1">
      <t>リ</t>
    </rPh>
    <rPh sb="1" eb="2">
      <t>ダイ</t>
    </rPh>
    <rPh sb="2" eb="4">
      <t>フゾク</t>
    </rPh>
    <phoneticPr fontId="1"/>
  </si>
  <si>
    <t>天城OB</t>
    <rPh sb="0" eb="2">
      <t>アマギ</t>
    </rPh>
    <phoneticPr fontId="1"/>
  </si>
  <si>
    <t>Lotus Roots</t>
    <phoneticPr fontId="1"/>
  </si>
  <si>
    <t>９９ｹｲｼﾞｬｰｽﾞ</t>
    <phoneticPr fontId="1"/>
  </si>
  <si>
    <t>●</t>
    <phoneticPr fontId="1"/>
  </si>
  <si>
    <t>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</si>
</sst>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3" formatCode="0.00_ "/>
    <numFmt numFmtId="186" formatCode="0_);[Red]\(0\)"/>
  </numFmts>
  <fonts count="20" x14ac:knownFonts="1"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b/>
      <sz val="14"/>
      <color theme="0"/>
      <name val="ＭＳ Ｐゴシック"/>
      <family val="3"/>
      <charset val="128"/>
    </font>
    <font>
      <sz val="14"/>
      <color theme="0"/>
      <name val="ＭＳ Ｐゴシック"/>
      <family val="3"/>
      <charset val="128"/>
    </font>
    <font>
      <sz val="12"/>
      <color theme="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</borders>
  <cellStyleXfs count="1">
    <xf numFmtId="0" fontId="0" fillId="0" borderId="0">
      <alignment vertical="center"/>
    </xf>
  </cellStyleXfs>
  <cellXfs count="267">
    <xf numFmtId="0" fontId="0" fillId="0" borderId="0" xfId="0">
      <alignment vertical="center"/>
    </xf>
    <xf numFmtId="0" fontId="0" fillId="0" borderId="0" xfId="0" applyAlignment="1" applyProtection="1">
      <alignment horizontal="center" vertical="center" shrinkToFit="1"/>
      <protection locked="0"/>
    </xf>
    <xf numFmtId="0" fontId="11" fillId="0" borderId="0" xfId="0" applyFont="1" applyAlignment="1" applyProtection="1">
      <alignment horizontal="center" vertical="center" shrinkToFit="1"/>
      <protection locked="0"/>
    </xf>
    <xf numFmtId="0" fontId="12" fillId="0" borderId="0" xfId="0" applyFont="1" applyAlignment="1" applyProtection="1">
      <alignment vertical="center" shrinkToFit="1"/>
      <protection locked="0"/>
    </xf>
    <xf numFmtId="0" fontId="13" fillId="0" borderId="0" xfId="0" applyFont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14" fillId="0" borderId="0" xfId="0" applyFont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center" vertical="center" shrinkToFit="1"/>
      <protection locked="0"/>
    </xf>
    <xf numFmtId="0" fontId="2" fillId="0" borderId="0" xfId="0" applyFont="1" applyFill="1" applyAlignment="1">
      <alignment vertical="center" shrinkToFit="1"/>
    </xf>
    <xf numFmtId="0" fontId="0" fillId="0" borderId="0" xfId="0" applyAlignment="1">
      <alignment vertical="center" shrinkToFit="1"/>
    </xf>
    <xf numFmtId="0" fontId="3" fillId="0" borderId="0" xfId="0" applyFont="1" applyFill="1" applyAlignment="1">
      <alignment vertical="center" shrinkToFit="1"/>
    </xf>
    <xf numFmtId="0" fontId="3" fillId="0" borderId="1" xfId="0" applyFont="1" applyFill="1" applyBorder="1" applyAlignment="1">
      <alignment vertical="center" shrinkToFit="1"/>
    </xf>
    <xf numFmtId="0" fontId="3" fillId="0" borderId="2" xfId="0" applyFont="1" applyFill="1" applyBorder="1" applyAlignment="1">
      <alignment horizontal="left" vertical="center" shrinkToFit="1"/>
    </xf>
    <xf numFmtId="0" fontId="3" fillId="0" borderId="3" xfId="0" applyFont="1" applyFill="1" applyBorder="1" applyAlignment="1">
      <alignment horizontal="left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right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5" xfId="0" applyFont="1" applyBorder="1" applyAlignment="1">
      <alignment horizontal="right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left" vertical="center" shrinkToFit="1"/>
    </xf>
    <xf numFmtId="0" fontId="2" fillId="0" borderId="0" xfId="0" applyFont="1" applyFill="1" applyAlignment="1">
      <alignment horizontal="center" vertical="center" shrinkToFit="1"/>
    </xf>
    <xf numFmtId="58" fontId="2" fillId="0" borderId="0" xfId="0" applyNumberFormat="1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4" fillId="0" borderId="6" xfId="0" applyFont="1" applyBorder="1" applyAlignment="1">
      <alignment horizontal="right" vertical="center" shrinkToFit="1"/>
    </xf>
    <xf numFmtId="0" fontId="4" fillId="0" borderId="7" xfId="0" applyFont="1" applyBorder="1" applyAlignment="1">
      <alignment horizontal="right" vertical="center" shrinkToFit="1"/>
    </xf>
    <xf numFmtId="0" fontId="4" fillId="0" borderId="8" xfId="0" applyFont="1" applyBorder="1" applyAlignment="1">
      <alignment horizontal="left" vertical="center" shrinkToFit="1"/>
    </xf>
    <xf numFmtId="0" fontId="14" fillId="0" borderId="0" xfId="0" applyFont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horizontal="center" vertical="center" shrinkToFit="1"/>
      <protection locked="0"/>
    </xf>
    <xf numFmtId="0" fontId="3" fillId="0" borderId="6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right" vertical="center" shrinkToFit="1"/>
    </xf>
    <xf numFmtId="0" fontId="5" fillId="0" borderId="3" xfId="0" applyFont="1" applyBorder="1" applyAlignment="1">
      <alignment horizontal="left" vertical="center" shrinkToFit="1"/>
    </xf>
    <xf numFmtId="0" fontId="5" fillId="0" borderId="9" xfId="0" applyFont="1" applyBorder="1" applyAlignment="1">
      <alignment horizontal="left" vertical="center" shrinkToFit="1"/>
    </xf>
    <xf numFmtId="0" fontId="5" fillId="0" borderId="8" xfId="0" applyFont="1" applyBorder="1" applyAlignment="1">
      <alignment horizontal="left" vertical="center" shrinkToFit="1"/>
    </xf>
    <xf numFmtId="0" fontId="4" fillId="0" borderId="5" xfId="0" applyFont="1" applyBorder="1" applyAlignment="1">
      <alignment horizontal="right" vertical="center" shrinkToFit="1"/>
    </xf>
    <xf numFmtId="0" fontId="0" fillId="0" borderId="0" xfId="0" applyBorder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right" vertical="center" shrinkToFit="1"/>
    </xf>
    <xf numFmtId="0" fontId="0" fillId="0" borderId="0" xfId="0" applyFont="1" applyAlignment="1" applyProtection="1">
      <alignment horizontal="left" vertical="center" shrinkToFit="1"/>
      <protection locked="0"/>
    </xf>
    <xf numFmtId="183" fontId="11" fillId="0" borderId="1" xfId="0" applyNumberFormat="1" applyFont="1" applyBorder="1" applyAlignment="1" applyProtection="1">
      <alignment horizontal="center" vertical="center" shrinkToFit="1"/>
    </xf>
    <xf numFmtId="0" fontId="11" fillId="0" borderId="1" xfId="0" applyFont="1" applyBorder="1" applyAlignment="1" applyProtection="1">
      <alignment horizontal="center" vertical="center" shrinkToFit="1"/>
      <protection locked="0"/>
    </xf>
    <xf numFmtId="0" fontId="12" fillId="0" borderId="10" xfId="0" applyFont="1" applyBorder="1" applyAlignment="1" applyProtection="1">
      <alignment horizontal="center" vertical="center" shrinkToFit="1"/>
      <protection locked="0"/>
    </xf>
    <xf numFmtId="0" fontId="12" fillId="0" borderId="2" xfId="0" applyFont="1" applyBorder="1" applyAlignment="1" applyProtection="1">
      <alignment horizontal="center" vertical="center" shrinkToFit="1"/>
      <protection locked="0"/>
    </xf>
    <xf numFmtId="0" fontId="12" fillId="0" borderId="3" xfId="0" applyFont="1" applyBorder="1" applyAlignment="1" applyProtection="1">
      <alignment horizontal="center" vertical="center" shrinkToFit="1"/>
      <protection locked="0"/>
    </xf>
    <xf numFmtId="0" fontId="12" fillId="0" borderId="6" xfId="0" applyFont="1" applyBorder="1" applyAlignment="1" applyProtection="1">
      <alignment horizontal="center" vertical="center" shrinkToFit="1"/>
      <protection locked="0"/>
    </xf>
    <xf numFmtId="0" fontId="12" fillId="0" borderId="0" xfId="0" applyFont="1" applyBorder="1" applyAlignment="1" applyProtection="1">
      <alignment horizontal="center" vertical="center" shrinkToFit="1"/>
      <protection locked="0"/>
    </xf>
    <xf numFmtId="0" fontId="12" fillId="0" borderId="9" xfId="0" applyFont="1" applyBorder="1" applyAlignment="1" applyProtection="1">
      <alignment horizontal="center" vertical="center" shrinkToFit="1"/>
      <protection locked="0"/>
    </xf>
    <xf numFmtId="0" fontId="12" fillId="0" borderId="7" xfId="0" applyFont="1" applyBorder="1" applyAlignment="1" applyProtection="1">
      <alignment horizontal="center" vertical="center" shrinkToFit="1"/>
      <protection locked="0"/>
    </xf>
    <xf numFmtId="0" fontId="12" fillId="0" borderId="5" xfId="0" applyFont="1" applyBorder="1" applyAlignment="1" applyProtection="1">
      <alignment horizontal="center" vertical="center" shrinkToFit="1"/>
      <protection locked="0"/>
    </xf>
    <xf numFmtId="0" fontId="12" fillId="0" borderId="8" xfId="0" applyFont="1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right" vertical="center" shrinkToFit="1"/>
      <protection locked="0"/>
    </xf>
    <xf numFmtId="0" fontId="0" fillId="2" borderId="1" xfId="0" applyFill="1" applyBorder="1" applyAlignment="1">
      <alignment horizontal="right" vertical="center" shrinkToFit="1"/>
    </xf>
    <xf numFmtId="0" fontId="12" fillId="0" borderId="1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Border="1" applyAlignment="1" applyProtection="1">
      <alignment horizontal="center" vertical="center" shrinkToFit="1"/>
      <protection locked="0"/>
    </xf>
    <xf numFmtId="0" fontId="15" fillId="0" borderId="9" xfId="0" applyFont="1" applyBorder="1" applyAlignment="1" applyProtection="1">
      <alignment horizontal="center" vertical="center" shrinkToFit="1"/>
      <protection locked="0"/>
    </xf>
    <xf numFmtId="0" fontId="15" fillId="0" borderId="5" xfId="0" applyFont="1" applyBorder="1" applyAlignment="1" applyProtection="1">
      <alignment horizontal="center" vertical="center" shrinkToFit="1"/>
      <protection locked="0"/>
    </xf>
    <xf numFmtId="0" fontId="15" fillId="0" borderId="8" xfId="0" applyFont="1" applyBorder="1" applyAlignment="1" applyProtection="1">
      <alignment horizontal="center" vertical="center" shrinkToFit="1"/>
      <protection locked="0"/>
    </xf>
    <xf numFmtId="0" fontId="16" fillId="0" borderId="0" xfId="0" applyFont="1" applyAlignment="1" applyProtection="1">
      <alignment horizontal="center" vertical="center" shrinkToFit="1"/>
      <protection locked="0"/>
    </xf>
    <xf numFmtId="0" fontId="15" fillId="0" borderId="6" xfId="0" applyFont="1" applyBorder="1" applyAlignment="1" applyProtection="1">
      <alignment horizontal="center" vertical="center" shrinkToFit="1"/>
      <protection locked="0"/>
    </xf>
    <xf numFmtId="0" fontId="15" fillId="0" borderId="7" xfId="0" applyFont="1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11" fillId="0" borderId="14" xfId="0" applyFont="1" applyBorder="1" applyAlignment="1" applyProtection="1">
      <alignment horizontal="center" vertical="center" shrinkToFit="1"/>
      <protection locked="0"/>
    </xf>
    <xf numFmtId="0" fontId="11" fillId="0" borderId="15" xfId="0" applyFont="1" applyBorder="1" applyAlignment="1" applyProtection="1">
      <alignment horizontal="center" vertical="center" shrinkToFit="1"/>
      <protection locked="0"/>
    </xf>
    <xf numFmtId="0" fontId="11" fillId="0" borderId="16" xfId="0" applyFont="1" applyBorder="1" applyAlignment="1" applyProtection="1">
      <alignment horizontal="center" vertical="center" shrinkToFit="1"/>
      <protection locked="0"/>
    </xf>
    <xf numFmtId="0" fontId="11" fillId="0" borderId="17" xfId="0" applyFont="1" applyBorder="1" applyAlignment="1" applyProtection="1">
      <alignment horizontal="center" vertical="center" shrinkToFit="1"/>
      <protection locked="0"/>
    </xf>
    <xf numFmtId="0" fontId="11" fillId="0" borderId="18" xfId="0" applyFont="1" applyBorder="1" applyAlignment="1" applyProtection="1">
      <alignment horizontal="center" vertical="center" shrinkToFit="1"/>
      <protection locked="0"/>
    </xf>
    <xf numFmtId="0" fontId="11" fillId="0" borderId="19" xfId="0" applyFont="1" applyBorder="1" applyAlignment="1" applyProtection="1">
      <alignment horizontal="center" vertical="center" shrinkToFit="1"/>
      <protection locked="0"/>
    </xf>
    <xf numFmtId="0" fontId="11" fillId="0" borderId="20" xfId="0" applyFont="1" applyBorder="1" applyAlignment="1" applyProtection="1">
      <alignment horizontal="center" vertical="center" shrinkToFit="1"/>
      <protection locked="0"/>
    </xf>
    <xf numFmtId="0" fontId="11" fillId="0" borderId="21" xfId="0" applyFont="1" applyBorder="1" applyAlignment="1" applyProtection="1">
      <alignment horizontal="center" vertical="center" shrinkToFit="1"/>
      <protection locked="0"/>
    </xf>
    <xf numFmtId="0" fontId="11" fillId="0" borderId="22" xfId="0" applyFont="1" applyBorder="1" applyAlignment="1" applyProtection="1">
      <alignment horizontal="center" vertical="center" shrinkToFit="1"/>
      <protection locked="0"/>
    </xf>
    <xf numFmtId="0" fontId="15" fillId="3" borderId="6" xfId="0" applyFont="1" applyFill="1" applyBorder="1" applyAlignment="1" applyProtection="1">
      <alignment horizontal="center" vertical="center" shrinkToFit="1"/>
    </xf>
    <xf numFmtId="0" fontId="15" fillId="3" borderId="0" xfId="0" applyFont="1" applyFill="1" applyBorder="1" applyAlignment="1" applyProtection="1">
      <alignment horizontal="center" vertical="center" shrinkToFit="1"/>
    </xf>
    <xf numFmtId="0" fontId="15" fillId="3" borderId="7" xfId="0" applyFont="1" applyFill="1" applyBorder="1" applyAlignment="1" applyProtection="1">
      <alignment horizontal="center" vertical="center" shrinkToFit="1"/>
    </xf>
    <xf numFmtId="0" fontId="15" fillId="3" borderId="5" xfId="0" applyFont="1" applyFill="1" applyBorder="1" applyAlignment="1" applyProtection="1">
      <alignment horizontal="center" vertical="center" shrinkToFit="1"/>
    </xf>
    <xf numFmtId="0" fontId="15" fillId="3" borderId="9" xfId="0" applyFont="1" applyFill="1" applyBorder="1" applyAlignment="1" applyProtection="1">
      <alignment horizontal="center" vertical="center" shrinkToFit="1"/>
    </xf>
    <xf numFmtId="0" fontId="15" fillId="3" borderId="8" xfId="0" applyFont="1" applyFill="1" applyBorder="1" applyAlignment="1" applyProtection="1">
      <alignment horizontal="center" vertical="center" shrinkToFit="1"/>
    </xf>
    <xf numFmtId="0" fontId="11" fillId="3" borderId="10" xfId="0" applyFont="1" applyFill="1" applyBorder="1" applyAlignment="1" applyProtection="1">
      <alignment horizontal="center" vertical="center" shrinkToFit="1"/>
    </xf>
    <xf numFmtId="0" fontId="11" fillId="3" borderId="2" xfId="0" applyFont="1" applyFill="1" applyBorder="1" applyAlignment="1" applyProtection="1">
      <alignment horizontal="center" vertical="center" shrinkToFit="1"/>
    </xf>
    <xf numFmtId="0" fontId="11" fillId="3" borderId="3" xfId="0" applyFont="1" applyFill="1" applyBorder="1" applyAlignment="1" applyProtection="1">
      <alignment horizontal="center" vertical="center" shrinkToFit="1"/>
    </xf>
    <xf numFmtId="0" fontId="11" fillId="3" borderId="6" xfId="0" applyFont="1" applyFill="1" applyBorder="1" applyAlignment="1" applyProtection="1">
      <alignment horizontal="center" vertical="center" shrinkToFit="1"/>
    </xf>
    <xf numFmtId="0" fontId="11" fillId="3" borderId="0" xfId="0" applyFont="1" applyFill="1" applyBorder="1" applyAlignment="1" applyProtection="1">
      <alignment horizontal="center" vertical="center" shrinkToFit="1"/>
    </xf>
    <xf numFmtId="0" fontId="11" fillId="3" borderId="9" xfId="0" applyFont="1" applyFill="1" applyBorder="1" applyAlignment="1" applyProtection="1">
      <alignment horizontal="center" vertical="center" shrinkToFit="1"/>
    </xf>
    <xf numFmtId="0" fontId="11" fillId="0" borderId="11" xfId="0" applyFont="1" applyBorder="1" applyAlignment="1" applyProtection="1">
      <alignment horizontal="center" vertical="center" shrinkToFit="1"/>
      <protection locked="0"/>
    </xf>
    <xf numFmtId="0" fontId="11" fillId="0" borderId="10" xfId="0" applyFont="1" applyBorder="1" applyAlignment="1" applyProtection="1">
      <alignment horizontal="center" vertical="center" shrinkToFit="1"/>
      <protection locked="0"/>
    </xf>
    <xf numFmtId="0" fontId="11" fillId="0" borderId="2" xfId="0" applyFont="1" applyBorder="1" applyAlignment="1" applyProtection="1">
      <alignment horizontal="center" vertical="center" shrinkToFit="1"/>
      <protection locked="0"/>
    </xf>
    <xf numFmtId="0" fontId="11" fillId="0" borderId="3" xfId="0" applyFont="1" applyBorder="1" applyAlignment="1" applyProtection="1">
      <alignment horizontal="center" vertical="center" shrinkToFit="1"/>
      <protection locked="0"/>
    </xf>
    <xf numFmtId="0" fontId="11" fillId="0" borderId="6" xfId="0" applyFont="1" applyBorder="1" applyAlignment="1" applyProtection="1">
      <alignment horizontal="center" vertical="center" shrinkToFit="1"/>
      <protection locked="0"/>
    </xf>
    <xf numFmtId="0" fontId="11" fillId="0" borderId="0" xfId="0" applyFont="1" applyBorder="1" applyAlignment="1" applyProtection="1">
      <alignment horizontal="center" vertical="center" shrinkToFit="1"/>
      <protection locked="0"/>
    </xf>
    <xf numFmtId="0" fontId="11" fillId="0" borderId="9" xfId="0" applyFont="1" applyBorder="1" applyAlignment="1" applyProtection="1">
      <alignment horizontal="center" vertical="center" shrinkToFit="1"/>
      <protection locked="0"/>
    </xf>
    <xf numFmtId="0" fontId="11" fillId="0" borderId="13" xfId="0" applyFont="1" applyFill="1" applyBorder="1" applyAlignment="1" applyProtection="1">
      <alignment horizontal="center" vertical="center" shrinkToFit="1"/>
      <protection locked="0"/>
    </xf>
    <xf numFmtId="0" fontId="11" fillId="0" borderId="12" xfId="0" applyFont="1" applyFill="1" applyBorder="1" applyAlignment="1" applyProtection="1">
      <alignment horizontal="center" vertical="center" shrinkToFit="1"/>
      <protection locked="0"/>
    </xf>
    <xf numFmtId="0" fontId="12" fillId="0" borderId="1" xfId="0" applyFont="1" applyBorder="1" applyAlignment="1" applyProtection="1">
      <alignment horizontal="center" vertical="center" wrapText="1" shrinkToFit="1"/>
      <protection locked="0"/>
    </xf>
    <xf numFmtId="0" fontId="14" fillId="0" borderId="0" xfId="0" applyFont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horizontal="center" vertical="center" shrinkToFit="1"/>
      <protection locked="0"/>
    </xf>
    <xf numFmtId="0" fontId="11" fillId="0" borderId="11" xfId="0" applyFont="1" applyBorder="1" applyAlignment="1" applyProtection="1">
      <alignment horizontal="center" vertical="center" shrinkToFit="1"/>
    </xf>
    <xf numFmtId="0" fontId="0" fillId="0" borderId="0" xfId="0" applyBorder="1" applyAlignment="1" applyProtection="1">
      <alignment horizontal="left" vertical="center" shrinkToFit="1"/>
      <protection locked="0"/>
    </xf>
    <xf numFmtId="0" fontId="0" fillId="0" borderId="2" xfId="0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left" vertical="center" shrinkToFit="1"/>
      <protection locked="0"/>
    </xf>
    <xf numFmtId="0" fontId="0" fillId="0" borderId="0" xfId="0" applyFont="1" applyBorder="1" applyAlignment="1" applyProtection="1">
      <alignment horizontal="left" vertical="center" shrinkToFit="1"/>
      <protection locked="0"/>
    </xf>
    <xf numFmtId="0" fontId="0" fillId="0" borderId="33" xfId="0" applyBorder="1" applyAlignment="1" applyProtection="1">
      <alignment horizontal="right" vertical="center" shrinkToFit="1"/>
      <protection locked="0"/>
    </xf>
    <xf numFmtId="0" fontId="0" fillId="0" borderId="34" xfId="0" applyBorder="1" applyAlignment="1" applyProtection="1">
      <alignment horizontal="right" vertical="center" shrinkToFit="1"/>
      <protection locked="0"/>
    </xf>
    <xf numFmtId="0" fontId="0" fillId="0" borderId="35" xfId="0" applyBorder="1" applyAlignment="1" applyProtection="1">
      <alignment horizontal="right" vertical="center" shrinkToFit="1"/>
      <protection locked="0"/>
    </xf>
    <xf numFmtId="0" fontId="7" fillId="0" borderId="30" xfId="0" applyFont="1" applyFill="1" applyBorder="1" applyAlignment="1">
      <alignment horizontal="center" vertical="center" shrinkToFit="1"/>
    </xf>
    <xf numFmtId="0" fontId="7" fillId="0" borderId="31" xfId="0" applyFont="1" applyFill="1" applyBorder="1" applyAlignment="1">
      <alignment horizontal="center" vertical="center" shrinkToFit="1"/>
    </xf>
    <xf numFmtId="0" fontId="7" fillId="0" borderId="32" xfId="0" applyFont="1" applyFill="1" applyBorder="1" applyAlignment="1">
      <alignment horizontal="center" vertical="center" shrinkToFit="1"/>
    </xf>
    <xf numFmtId="0" fontId="7" fillId="0" borderId="24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 shrinkToFit="1"/>
    </xf>
    <xf numFmtId="0" fontId="7" fillId="0" borderId="36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25" xfId="0" applyFont="1" applyFill="1" applyBorder="1" applyAlignment="1">
      <alignment horizontal="center" vertical="center" shrinkToFit="1"/>
    </xf>
    <xf numFmtId="0" fontId="7" fillId="0" borderId="26" xfId="0" applyFont="1" applyFill="1" applyBorder="1" applyAlignment="1">
      <alignment horizontal="center" vertical="center" shrinkToFit="1"/>
    </xf>
    <xf numFmtId="0" fontId="7" fillId="0" borderId="27" xfId="0" applyFont="1" applyFill="1" applyBorder="1" applyAlignment="1">
      <alignment horizontal="center" vertical="center" shrinkToFit="1"/>
    </xf>
    <xf numFmtId="0" fontId="7" fillId="0" borderId="30" xfId="0" applyNumberFormat="1" applyFont="1" applyBorder="1" applyAlignment="1">
      <alignment horizontal="center" vertical="center" shrinkToFit="1"/>
    </xf>
    <xf numFmtId="0" fontId="7" fillId="0" borderId="31" xfId="0" applyNumberFormat="1" applyFont="1" applyBorder="1" applyAlignment="1">
      <alignment horizontal="center" vertical="center" shrinkToFit="1"/>
    </xf>
    <xf numFmtId="0" fontId="7" fillId="0" borderId="32" xfId="0" applyNumberFormat="1" applyFont="1" applyBorder="1" applyAlignment="1">
      <alignment horizontal="center" vertical="center" shrinkToFit="1"/>
    </xf>
    <xf numFmtId="0" fontId="7" fillId="0" borderId="24" xfId="0" applyNumberFormat="1" applyFont="1" applyBorder="1" applyAlignment="1">
      <alignment horizontal="center" vertical="center" shrinkToFit="1"/>
    </xf>
    <xf numFmtId="0" fontId="7" fillId="0" borderId="0" xfId="0" applyNumberFormat="1" applyFont="1" applyBorder="1" applyAlignment="1">
      <alignment horizontal="center" vertical="center" shrinkToFit="1"/>
    </xf>
    <xf numFmtId="0" fontId="7" fillId="0" borderId="9" xfId="0" applyNumberFormat="1" applyFont="1" applyBorder="1" applyAlignment="1">
      <alignment horizontal="center" vertical="center" shrinkToFit="1"/>
    </xf>
    <xf numFmtId="0" fontId="7" fillId="0" borderId="25" xfId="0" applyNumberFormat="1" applyFont="1" applyBorder="1" applyAlignment="1">
      <alignment horizontal="center" vertical="center" shrinkToFit="1"/>
    </xf>
    <xf numFmtId="0" fontId="7" fillId="0" borderId="26" xfId="0" applyNumberFormat="1" applyFont="1" applyBorder="1" applyAlignment="1">
      <alignment horizontal="center" vertical="center" shrinkToFit="1"/>
    </xf>
    <xf numFmtId="0" fontId="7" fillId="0" borderId="27" xfId="0" applyNumberFormat="1" applyFont="1" applyBorder="1" applyAlignment="1">
      <alignment horizontal="center" vertical="center" shrinkToFit="1"/>
    </xf>
    <xf numFmtId="0" fontId="7" fillId="0" borderId="23" xfId="0" applyNumberFormat="1" applyFont="1" applyBorder="1" applyAlignment="1">
      <alignment horizontal="center" vertical="center" shrinkToFit="1"/>
    </xf>
    <xf numFmtId="0" fontId="7" fillId="0" borderId="2" xfId="0" applyNumberFormat="1" applyFont="1" applyBorder="1" applyAlignment="1">
      <alignment horizontal="center" vertical="center" shrinkToFit="1"/>
    </xf>
    <xf numFmtId="0" fontId="7" fillId="0" borderId="3" xfId="0" applyNumberFormat="1" applyFont="1" applyBorder="1" applyAlignment="1">
      <alignment horizontal="center" vertical="center" shrinkToFit="1"/>
    </xf>
    <xf numFmtId="0" fontId="0" fillId="0" borderId="0" xfId="0" applyFont="1" applyAlignment="1" applyProtection="1">
      <alignment horizontal="left" vertical="center" shrinkToFit="1"/>
      <protection locked="0"/>
    </xf>
    <xf numFmtId="186" fontId="4" fillId="0" borderId="23" xfId="0" applyNumberFormat="1" applyFont="1" applyFill="1" applyBorder="1" applyAlignment="1">
      <alignment horizontal="center" vertical="center" shrinkToFit="1"/>
    </xf>
    <xf numFmtId="186" fontId="4" fillId="0" borderId="2" xfId="0" applyNumberFormat="1" applyFont="1" applyFill="1" applyBorder="1" applyAlignment="1">
      <alignment horizontal="center" vertical="center" shrinkToFit="1"/>
    </xf>
    <xf numFmtId="186" fontId="4" fillId="0" borderId="28" xfId="0" applyNumberFormat="1" applyFont="1" applyFill="1" applyBorder="1" applyAlignment="1">
      <alignment horizontal="center" vertical="center" shrinkToFit="1"/>
    </xf>
    <xf numFmtId="186" fontId="4" fillId="0" borderId="24" xfId="0" applyNumberFormat="1" applyFont="1" applyFill="1" applyBorder="1" applyAlignment="1">
      <alignment horizontal="center" vertical="center" shrinkToFit="1"/>
    </xf>
    <xf numFmtId="186" fontId="4" fillId="0" borderId="0" xfId="0" applyNumberFormat="1" applyFont="1" applyFill="1" applyBorder="1" applyAlignment="1">
      <alignment horizontal="center" vertical="center" shrinkToFit="1"/>
    </xf>
    <xf numFmtId="186" fontId="4" fillId="0" borderId="29" xfId="0" applyNumberFormat="1" applyFont="1" applyFill="1" applyBorder="1" applyAlignment="1">
      <alignment horizontal="center" vertical="center" shrinkToFit="1"/>
    </xf>
    <xf numFmtId="186" fontId="4" fillId="0" borderId="3" xfId="0" applyNumberFormat="1" applyFont="1" applyFill="1" applyBorder="1" applyAlignment="1">
      <alignment horizontal="center" vertical="center" shrinkToFit="1"/>
    </xf>
    <xf numFmtId="186" fontId="4" fillId="0" borderId="9" xfId="0" applyNumberFormat="1" applyFont="1" applyFill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186" fontId="4" fillId="0" borderId="10" xfId="0" applyNumberFormat="1" applyFont="1" applyBorder="1" applyAlignment="1">
      <alignment horizontal="center" vertical="center" shrinkToFit="1"/>
    </xf>
    <xf numFmtId="186" fontId="4" fillId="0" borderId="2" xfId="0" applyNumberFormat="1" applyFont="1" applyBorder="1" applyAlignment="1">
      <alignment horizontal="center" vertical="center" shrinkToFit="1"/>
    </xf>
    <xf numFmtId="186" fontId="4" fillId="0" borderId="28" xfId="0" applyNumberFormat="1" applyFont="1" applyBorder="1" applyAlignment="1">
      <alignment horizontal="center" vertical="center" shrinkToFit="1"/>
    </xf>
    <xf numFmtId="186" fontId="4" fillId="0" borderId="6" xfId="0" applyNumberFormat="1" applyFont="1" applyBorder="1" applyAlignment="1">
      <alignment horizontal="center" vertical="center" shrinkToFit="1"/>
    </xf>
    <xf numFmtId="186" fontId="4" fillId="0" borderId="0" xfId="0" applyNumberFormat="1" applyFont="1" applyBorder="1" applyAlignment="1">
      <alignment horizontal="center" vertical="center" shrinkToFit="1"/>
    </xf>
    <xf numFmtId="186" fontId="4" fillId="0" borderId="29" xfId="0" applyNumberFormat="1" applyFont="1" applyBorder="1" applyAlignment="1">
      <alignment horizontal="center" vertical="center" shrinkToFit="1"/>
    </xf>
    <xf numFmtId="0" fontId="17" fillId="0" borderId="6" xfId="0" applyFont="1" applyFill="1" applyBorder="1" applyAlignment="1" applyProtection="1">
      <alignment horizontal="center" vertical="center" shrinkToFit="1"/>
    </xf>
    <xf numFmtId="0" fontId="17" fillId="0" borderId="0" xfId="0" applyFont="1" applyFill="1" applyBorder="1" applyAlignment="1" applyProtection="1">
      <alignment horizontal="center" vertical="center" shrinkToFit="1"/>
    </xf>
    <xf numFmtId="0" fontId="17" fillId="0" borderId="7" xfId="0" applyFont="1" applyFill="1" applyBorder="1" applyAlignment="1" applyProtection="1">
      <alignment horizontal="center" vertical="center" shrinkToFit="1"/>
    </xf>
    <xf numFmtId="0" fontId="17" fillId="0" borderId="5" xfId="0" applyFont="1" applyFill="1" applyBorder="1" applyAlignment="1" applyProtection="1">
      <alignment horizontal="center" vertical="center" shrinkToFit="1"/>
    </xf>
    <xf numFmtId="0" fontId="17" fillId="0" borderId="9" xfId="0" applyFont="1" applyFill="1" applyBorder="1" applyAlignment="1" applyProtection="1">
      <alignment horizontal="center" vertical="center" shrinkToFit="1"/>
    </xf>
    <xf numFmtId="0" fontId="17" fillId="0" borderId="8" xfId="0" applyFont="1" applyFill="1" applyBorder="1" applyAlignment="1" applyProtection="1">
      <alignment horizontal="center" vertical="center" shrinkToFit="1"/>
    </xf>
    <xf numFmtId="183" fontId="18" fillId="0" borderId="1" xfId="0" applyNumberFormat="1" applyFont="1" applyFill="1" applyBorder="1" applyAlignment="1" applyProtection="1">
      <alignment horizontal="center" vertical="center" shrinkToFit="1"/>
    </xf>
    <xf numFmtId="0" fontId="18" fillId="0" borderId="1" xfId="0" applyFont="1" applyFill="1" applyBorder="1" applyAlignment="1" applyProtection="1">
      <alignment horizontal="center" vertical="center" shrinkToFit="1"/>
      <protection locked="0"/>
    </xf>
    <xf numFmtId="0" fontId="10" fillId="0" borderId="1" xfId="0" applyFont="1" applyFill="1" applyBorder="1" applyAlignment="1">
      <alignment horizontal="right" vertical="center" shrinkToFit="1"/>
    </xf>
    <xf numFmtId="0" fontId="10" fillId="0" borderId="33" xfId="0" applyFont="1" applyFill="1" applyBorder="1" applyAlignment="1" applyProtection="1">
      <alignment horizontal="right" vertical="center" shrinkToFit="1"/>
      <protection locked="0"/>
    </xf>
    <xf numFmtId="0" fontId="10" fillId="0" borderId="34" xfId="0" applyFont="1" applyFill="1" applyBorder="1" applyAlignment="1" applyProtection="1">
      <alignment horizontal="right" vertical="center" shrinkToFit="1"/>
      <protection locked="0"/>
    </xf>
    <xf numFmtId="0" fontId="10" fillId="0" borderId="35" xfId="0" applyFont="1" applyFill="1" applyBorder="1" applyAlignment="1" applyProtection="1">
      <alignment horizontal="right" vertical="center" shrinkToFit="1"/>
      <protection locked="0"/>
    </xf>
    <xf numFmtId="0" fontId="18" fillId="0" borderId="10" xfId="0" applyFont="1" applyFill="1" applyBorder="1" applyAlignment="1" applyProtection="1">
      <alignment horizontal="center" vertical="center" shrinkToFit="1"/>
    </xf>
    <xf numFmtId="0" fontId="18" fillId="0" borderId="2" xfId="0" applyFont="1" applyFill="1" applyBorder="1" applyAlignment="1" applyProtection="1">
      <alignment horizontal="center" vertical="center" shrinkToFit="1"/>
    </xf>
    <xf numFmtId="0" fontId="18" fillId="0" borderId="3" xfId="0" applyFont="1" applyFill="1" applyBorder="1" applyAlignment="1" applyProtection="1">
      <alignment horizontal="center" vertical="center" shrinkToFit="1"/>
    </xf>
    <xf numFmtId="0" fontId="18" fillId="0" borderId="6" xfId="0" applyFont="1" applyFill="1" applyBorder="1" applyAlignment="1" applyProtection="1">
      <alignment horizontal="center" vertical="center" shrinkToFit="1"/>
    </xf>
    <xf numFmtId="0" fontId="18" fillId="0" borderId="0" xfId="0" applyFont="1" applyFill="1" applyBorder="1" applyAlignment="1" applyProtection="1">
      <alignment horizontal="center" vertical="center" shrinkToFit="1"/>
    </xf>
    <xf numFmtId="0" fontId="18" fillId="0" borderId="9" xfId="0" applyFont="1" applyFill="1" applyBorder="1" applyAlignment="1" applyProtection="1">
      <alignment horizontal="center" vertical="center" shrinkToFit="1"/>
    </xf>
    <xf numFmtId="0" fontId="18" fillId="0" borderId="11" xfId="0" applyFont="1" applyFill="1" applyBorder="1" applyAlignment="1" applyProtection="1">
      <alignment horizontal="center" vertical="center" shrinkToFit="1"/>
    </xf>
    <xf numFmtId="0" fontId="18" fillId="0" borderId="13" xfId="0" applyFont="1" applyFill="1" applyBorder="1" applyAlignment="1" applyProtection="1">
      <alignment horizontal="center" vertical="center" shrinkToFit="1"/>
      <protection locked="0"/>
    </xf>
    <xf numFmtId="0" fontId="18" fillId="0" borderId="12" xfId="0" applyFont="1" applyFill="1" applyBorder="1" applyAlignment="1" applyProtection="1">
      <alignment horizontal="center" vertical="center" shrinkToFit="1"/>
      <protection locked="0"/>
    </xf>
    <xf numFmtId="0" fontId="19" fillId="0" borderId="30" xfId="0" applyFont="1" applyFill="1" applyBorder="1" applyAlignment="1">
      <alignment horizontal="center" vertical="center" shrinkToFit="1"/>
    </xf>
    <xf numFmtId="0" fontId="19" fillId="0" borderId="31" xfId="0" applyFont="1" applyFill="1" applyBorder="1" applyAlignment="1">
      <alignment horizontal="center" vertical="center" shrinkToFit="1"/>
    </xf>
    <xf numFmtId="0" fontId="19" fillId="0" borderId="32" xfId="0" applyFont="1" applyFill="1" applyBorder="1" applyAlignment="1">
      <alignment horizontal="center" vertical="center" shrinkToFit="1"/>
    </xf>
    <xf numFmtId="0" fontId="19" fillId="0" borderId="24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9" fillId="0" borderId="36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7" fillId="0" borderId="6" xfId="0" applyFont="1" applyBorder="1" applyAlignment="1" applyProtection="1">
      <alignment horizontal="center" vertical="center" shrinkToFit="1"/>
      <protection locked="0"/>
    </xf>
    <xf numFmtId="0" fontId="17" fillId="0" borderId="0" xfId="0" applyFont="1" applyBorder="1" applyAlignment="1" applyProtection="1">
      <alignment horizontal="center" vertical="center" shrinkToFit="1"/>
      <protection locked="0"/>
    </xf>
    <xf numFmtId="0" fontId="17" fillId="0" borderId="7" xfId="0" applyFont="1" applyBorder="1" applyAlignment="1" applyProtection="1">
      <alignment horizontal="center" vertical="center" shrinkToFit="1"/>
      <protection locked="0"/>
    </xf>
    <xf numFmtId="0" fontId="17" fillId="0" borderId="5" xfId="0" applyFont="1" applyBorder="1" applyAlignment="1" applyProtection="1">
      <alignment horizontal="center" vertical="center" shrinkToFit="1"/>
      <protection locked="0"/>
    </xf>
    <xf numFmtId="0" fontId="17" fillId="0" borderId="9" xfId="0" applyFont="1" applyBorder="1" applyAlignment="1" applyProtection="1">
      <alignment horizontal="center" vertical="center" shrinkToFit="1"/>
      <protection locked="0"/>
    </xf>
    <xf numFmtId="0" fontId="17" fillId="0" borderId="8" xfId="0" applyFont="1" applyBorder="1" applyAlignment="1" applyProtection="1">
      <alignment horizontal="center" vertical="center" shrinkToFit="1"/>
      <protection locked="0"/>
    </xf>
    <xf numFmtId="0" fontId="18" fillId="0" borderId="10" xfId="0" applyFont="1" applyBorder="1" applyAlignment="1" applyProtection="1">
      <alignment horizontal="center" vertical="center" shrinkToFit="1"/>
      <protection locked="0"/>
    </xf>
    <xf numFmtId="0" fontId="18" fillId="0" borderId="2" xfId="0" applyFont="1" applyBorder="1" applyAlignment="1" applyProtection="1">
      <alignment horizontal="center" vertical="center" shrinkToFit="1"/>
      <protection locked="0"/>
    </xf>
    <xf numFmtId="0" fontId="18" fillId="0" borderId="3" xfId="0" applyFont="1" applyBorder="1" applyAlignment="1" applyProtection="1">
      <alignment horizontal="center" vertical="center" shrinkToFit="1"/>
      <protection locked="0"/>
    </xf>
    <xf numFmtId="0" fontId="18" fillId="0" borderId="6" xfId="0" applyFont="1" applyBorder="1" applyAlignment="1" applyProtection="1">
      <alignment horizontal="center" vertical="center" shrinkToFit="1"/>
      <protection locked="0"/>
    </xf>
    <xf numFmtId="0" fontId="18" fillId="0" borderId="0" xfId="0" applyFont="1" applyBorder="1" applyAlignment="1" applyProtection="1">
      <alignment horizontal="center" vertical="center" shrinkToFit="1"/>
      <protection locked="0"/>
    </xf>
    <xf numFmtId="0" fontId="18" fillId="0" borderId="9" xfId="0" applyFont="1" applyBorder="1" applyAlignment="1" applyProtection="1">
      <alignment horizontal="center" vertical="center" shrinkToFit="1"/>
      <protection locked="0"/>
    </xf>
    <xf numFmtId="0" fontId="19" fillId="0" borderId="1" xfId="0" applyFont="1" applyBorder="1" applyAlignment="1" applyProtection="1">
      <alignment horizontal="center" vertical="center" shrinkToFit="1"/>
      <protection locked="0"/>
    </xf>
    <xf numFmtId="0" fontId="17" fillId="4" borderId="0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</xf>
    <xf numFmtId="0" fontId="17" fillId="4" borderId="5" xfId="0" applyFont="1" applyFill="1" applyBorder="1" applyAlignment="1" applyProtection="1">
      <alignment horizontal="center" vertical="center" shrinkToFit="1"/>
    </xf>
    <xf numFmtId="0" fontId="17" fillId="4" borderId="8" xfId="0" applyFont="1" applyFill="1" applyBorder="1" applyAlignment="1" applyProtection="1">
      <alignment horizontal="center" vertical="center" shrinkToFit="1"/>
    </xf>
    <xf numFmtId="0" fontId="17" fillId="4" borderId="6" xfId="0" applyFont="1" applyFill="1" applyBorder="1" applyAlignment="1" applyProtection="1">
      <alignment horizontal="center" vertical="center" shrinkToFit="1"/>
    </xf>
    <xf numFmtId="0" fontId="17" fillId="4" borderId="7" xfId="0" applyFont="1" applyFill="1" applyBorder="1" applyAlignment="1" applyProtection="1">
      <alignment horizontal="center" vertical="center" shrinkToFit="1"/>
    </xf>
    <xf numFmtId="183" fontId="18" fillId="4" borderId="1" xfId="0" applyNumberFormat="1" applyFont="1" applyFill="1" applyBorder="1" applyAlignment="1" applyProtection="1">
      <alignment horizontal="center" vertical="center" shrinkToFit="1"/>
    </xf>
    <xf numFmtId="0" fontId="18" fillId="4" borderId="1" xfId="0" applyFont="1" applyFill="1" applyBorder="1" applyAlignment="1" applyProtection="1">
      <alignment horizontal="center" vertical="center" shrinkToFit="1"/>
      <protection locked="0"/>
    </xf>
    <xf numFmtId="0" fontId="10" fillId="4" borderId="1" xfId="0" applyFont="1" applyFill="1" applyBorder="1" applyAlignment="1">
      <alignment horizontal="right" vertical="center" shrinkToFit="1"/>
    </xf>
    <xf numFmtId="0" fontId="10" fillId="4" borderId="33" xfId="0" applyFont="1" applyFill="1" applyBorder="1" applyAlignment="1" applyProtection="1">
      <alignment horizontal="right" vertical="center" shrinkToFit="1"/>
      <protection locked="0"/>
    </xf>
    <xf numFmtId="0" fontId="10" fillId="4" borderId="34" xfId="0" applyFont="1" applyFill="1" applyBorder="1" applyAlignment="1" applyProtection="1">
      <alignment horizontal="right" vertical="center" shrinkToFit="1"/>
      <protection locked="0"/>
    </xf>
    <xf numFmtId="0" fontId="10" fillId="4" borderId="35" xfId="0" applyFont="1" applyFill="1" applyBorder="1" applyAlignment="1" applyProtection="1">
      <alignment horizontal="right" vertical="center" shrinkToFit="1"/>
      <protection locked="0"/>
    </xf>
    <xf numFmtId="0" fontId="18" fillId="4" borderId="12" xfId="0" applyFont="1" applyFill="1" applyBorder="1" applyAlignment="1" applyProtection="1">
      <alignment horizontal="center" vertical="center" shrinkToFit="1"/>
      <protection locked="0"/>
    </xf>
    <xf numFmtId="0" fontId="18" fillId="4" borderId="10" xfId="0" applyFont="1" applyFill="1" applyBorder="1" applyAlignment="1" applyProtection="1">
      <alignment horizontal="center" vertical="center" shrinkToFit="1"/>
    </xf>
    <xf numFmtId="0" fontId="18" fillId="4" borderId="2" xfId="0" applyFont="1" applyFill="1" applyBorder="1" applyAlignment="1" applyProtection="1">
      <alignment horizontal="center" vertical="center" shrinkToFit="1"/>
    </xf>
    <xf numFmtId="0" fontId="18" fillId="4" borderId="3" xfId="0" applyFont="1" applyFill="1" applyBorder="1" applyAlignment="1" applyProtection="1">
      <alignment horizontal="center" vertical="center" shrinkToFit="1"/>
    </xf>
    <xf numFmtId="0" fontId="18" fillId="4" borderId="6" xfId="0" applyFont="1" applyFill="1" applyBorder="1" applyAlignment="1" applyProtection="1">
      <alignment horizontal="center" vertical="center" shrinkToFit="1"/>
    </xf>
    <xf numFmtId="0" fontId="18" fillId="4" borderId="0" xfId="0" applyFont="1" applyFill="1" applyBorder="1" applyAlignment="1" applyProtection="1">
      <alignment horizontal="center" vertical="center" shrinkToFit="1"/>
    </xf>
    <xf numFmtId="0" fontId="18" fillId="4" borderId="9" xfId="0" applyFont="1" applyFill="1" applyBorder="1" applyAlignment="1" applyProtection="1">
      <alignment horizontal="center" vertical="center" shrinkToFit="1"/>
    </xf>
    <xf numFmtId="0" fontId="18" fillId="4" borderId="14" xfId="0" applyFont="1" applyFill="1" applyBorder="1" applyAlignment="1" applyProtection="1">
      <alignment horizontal="center" vertical="center" shrinkToFit="1"/>
      <protection locked="0"/>
    </xf>
    <xf numFmtId="0" fontId="18" fillId="4" borderId="15" xfId="0" applyFont="1" applyFill="1" applyBorder="1" applyAlignment="1" applyProtection="1">
      <alignment horizontal="center" vertical="center" shrinkToFit="1"/>
      <protection locked="0"/>
    </xf>
    <xf numFmtId="0" fontId="18" fillId="4" borderId="16" xfId="0" applyFont="1" applyFill="1" applyBorder="1" applyAlignment="1" applyProtection="1">
      <alignment horizontal="center" vertical="center" shrinkToFit="1"/>
      <protection locked="0"/>
    </xf>
    <xf numFmtId="0" fontId="18" fillId="4" borderId="17" xfId="0" applyFont="1" applyFill="1" applyBorder="1" applyAlignment="1" applyProtection="1">
      <alignment horizontal="center" vertical="center" shrinkToFit="1"/>
      <protection locked="0"/>
    </xf>
    <xf numFmtId="0" fontId="18" fillId="4" borderId="18" xfId="0" applyFont="1" applyFill="1" applyBorder="1" applyAlignment="1" applyProtection="1">
      <alignment horizontal="center" vertical="center" shrinkToFit="1"/>
      <protection locked="0"/>
    </xf>
    <xf numFmtId="0" fontId="18" fillId="4" borderId="19" xfId="0" applyFont="1" applyFill="1" applyBorder="1" applyAlignment="1" applyProtection="1">
      <alignment horizontal="center" vertical="center" shrinkToFit="1"/>
      <protection locked="0"/>
    </xf>
    <xf numFmtId="0" fontId="18" fillId="4" borderId="20" xfId="0" applyFont="1" applyFill="1" applyBorder="1" applyAlignment="1" applyProtection="1">
      <alignment horizontal="center" vertical="center" shrinkToFit="1"/>
      <protection locked="0"/>
    </xf>
    <xf numFmtId="0" fontId="18" fillId="4" borderId="21" xfId="0" applyFont="1" applyFill="1" applyBorder="1" applyAlignment="1" applyProtection="1">
      <alignment horizontal="center" vertical="center" shrinkToFit="1"/>
      <protection locked="0"/>
    </xf>
    <xf numFmtId="0" fontId="18" fillId="4" borderId="22" xfId="0" applyFont="1" applyFill="1" applyBorder="1" applyAlignment="1" applyProtection="1">
      <alignment horizontal="center" vertical="center" shrinkToFit="1"/>
      <protection locked="0"/>
    </xf>
    <xf numFmtId="0" fontId="18" fillId="4" borderId="13" xfId="0" applyFont="1" applyFill="1" applyBorder="1" applyAlignment="1" applyProtection="1">
      <alignment horizontal="center" vertical="center" shrinkToFit="1"/>
      <protection locked="0"/>
    </xf>
    <xf numFmtId="0" fontId="19" fillId="4" borderId="1" xfId="0" applyFont="1" applyFill="1" applyBorder="1" applyAlignment="1" applyProtection="1">
      <alignment horizontal="center" vertical="center" shrinkToFit="1"/>
      <protection locked="0"/>
    </xf>
    <xf numFmtId="0" fontId="19" fillId="0" borderId="10" xfId="0" applyFont="1" applyBorder="1" applyAlignment="1" applyProtection="1">
      <alignment horizontal="center" vertical="center" shrinkToFit="1"/>
      <protection locked="0"/>
    </xf>
    <xf numFmtId="0" fontId="19" fillId="0" borderId="2" xfId="0" applyFont="1" applyBorder="1" applyAlignment="1" applyProtection="1">
      <alignment horizontal="center" vertical="center" shrinkToFit="1"/>
      <protection locked="0"/>
    </xf>
    <xf numFmtId="0" fontId="19" fillId="0" borderId="3" xfId="0" applyFont="1" applyBorder="1" applyAlignment="1" applyProtection="1">
      <alignment horizontal="center" vertical="center" shrinkToFit="1"/>
      <protection locked="0"/>
    </xf>
    <xf numFmtId="0" fontId="19" fillId="0" borderId="6" xfId="0" applyFont="1" applyBorder="1" applyAlignment="1" applyProtection="1">
      <alignment horizontal="center" vertical="center" shrinkToFit="1"/>
      <protection locked="0"/>
    </xf>
    <xf numFmtId="0" fontId="19" fillId="0" borderId="0" xfId="0" applyFont="1" applyBorder="1" applyAlignment="1" applyProtection="1">
      <alignment horizontal="center" vertical="center" shrinkToFit="1"/>
      <protection locked="0"/>
    </xf>
    <xf numFmtId="0" fontId="19" fillId="0" borderId="9" xfId="0" applyFont="1" applyBorder="1" applyAlignment="1" applyProtection="1">
      <alignment horizontal="center" vertical="center" shrinkToFit="1"/>
      <protection locked="0"/>
    </xf>
    <xf numFmtId="0" fontId="19" fillId="0" borderId="7" xfId="0" applyFont="1" applyBorder="1" applyAlignment="1" applyProtection="1">
      <alignment horizontal="center" vertical="center" shrinkToFit="1"/>
      <protection locked="0"/>
    </xf>
    <xf numFmtId="0" fontId="19" fillId="0" borderId="5" xfId="0" applyFont="1" applyBorder="1" applyAlignment="1" applyProtection="1">
      <alignment horizontal="center" vertical="center" shrinkToFit="1"/>
      <protection locked="0"/>
    </xf>
    <xf numFmtId="0" fontId="19" fillId="0" borderId="8" xfId="0" applyFont="1" applyBorder="1" applyAlignment="1" applyProtection="1">
      <alignment horizontal="center" vertical="center" shrinkToFit="1"/>
      <protection locked="0"/>
    </xf>
    <xf numFmtId="0" fontId="19" fillId="0" borderId="1" xfId="0" applyFont="1" applyFill="1" applyBorder="1" applyAlignment="1" applyProtection="1">
      <alignment horizontal="center" vertical="center" shrinkToFit="1"/>
      <protection locked="0"/>
    </xf>
    <xf numFmtId="0" fontId="18" fillId="0" borderId="14" xfId="0" applyFont="1" applyFill="1" applyBorder="1" applyAlignment="1" applyProtection="1">
      <alignment horizontal="center" vertical="center" shrinkToFit="1"/>
      <protection locked="0"/>
    </xf>
    <xf numFmtId="0" fontId="18" fillId="0" borderId="15" xfId="0" applyFont="1" applyFill="1" applyBorder="1" applyAlignment="1" applyProtection="1">
      <alignment horizontal="center" vertical="center" shrinkToFit="1"/>
      <protection locked="0"/>
    </xf>
    <xf numFmtId="0" fontId="18" fillId="0" borderId="16" xfId="0" applyFont="1" applyFill="1" applyBorder="1" applyAlignment="1" applyProtection="1">
      <alignment horizontal="center" vertical="center" shrinkToFit="1"/>
      <protection locked="0"/>
    </xf>
    <xf numFmtId="0" fontId="18" fillId="0" borderId="17" xfId="0" applyFont="1" applyFill="1" applyBorder="1" applyAlignment="1" applyProtection="1">
      <alignment horizontal="center" vertical="center" shrinkToFit="1"/>
      <protection locked="0"/>
    </xf>
    <xf numFmtId="0" fontId="18" fillId="0" borderId="18" xfId="0" applyFont="1" applyFill="1" applyBorder="1" applyAlignment="1" applyProtection="1">
      <alignment horizontal="center" vertical="center" shrinkToFit="1"/>
      <protection locked="0"/>
    </xf>
    <xf numFmtId="0" fontId="18" fillId="0" borderId="19" xfId="0" applyFont="1" applyFill="1" applyBorder="1" applyAlignment="1" applyProtection="1">
      <alignment horizontal="center" vertical="center" shrinkToFit="1"/>
      <protection locked="0"/>
    </xf>
    <xf numFmtId="0" fontId="18" fillId="0" borderId="20" xfId="0" applyFont="1" applyFill="1" applyBorder="1" applyAlignment="1" applyProtection="1">
      <alignment horizontal="center" vertical="center" shrinkToFit="1"/>
      <protection locked="0"/>
    </xf>
    <xf numFmtId="0" fontId="18" fillId="0" borderId="21" xfId="0" applyFont="1" applyFill="1" applyBorder="1" applyAlignment="1" applyProtection="1">
      <alignment horizontal="center" vertical="center" shrinkToFit="1"/>
      <protection locked="0"/>
    </xf>
    <xf numFmtId="0" fontId="18" fillId="0" borderId="22" xfId="0" applyFont="1" applyFill="1" applyBorder="1" applyAlignment="1" applyProtection="1">
      <alignment horizontal="center" vertical="center" shrinkToFit="1"/>
      <protection locked="0"/>
    </xf>
    <xf numFmtId="0" fontId="2" fillId="0" borderId="33" xfId="0" applyFont="1" applyFill="1" applyBorder="1" applyAlignment="1">
      <alignment horizontal="center" vertical="center" shrinkToFit="1"/>
    </xf>
    <xf numFmtId="0" fontId="2" fillId="0" borderId="34" xfId="0" applyFont="1" applyFill="1" applyBorder="1" applyAlignment="1">
      <alignment horizontal="center" vertical="center" shrinkToFit="1"/>
    </xf>
    <xf numFmtId="0" fontId="2" fillId="0" borderId="35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left" vertical="center" shrinkToFit="1"/>
    </xf>
    <xf numFmtId="0" fontId="3" fillId="0" borderId="2" xfId="0" applyFont="1" applyFill="1" applyBorder="1" applyAlignment="1">
      <alignment horizontal="left" vertical="center" shrinkToFit="1"/>
    </xf>
    <xf numFmtId="0" fontId="3" fillId="0" borderId="38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39" xfId="0" applyFont="1" applyFill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58" fontId="2" fillId="0" borderId="0" xfId="0" applyNumberFormat="1" applyFont="1" applyFill="1" applyAlignment="1">
      <alignment horizontal="center" vertical="center" shrinkToFit="1"/>
    </xf>
    <xf numFmtId="0" fontId="8" fillId="0" borderId="7" xfId="0" applyFont="1" applyBorder="1" applyAlignment="1">
      <alignment horizontal="right" vertical="center" shrinkToFit="1"/>
    </xf>
    <xf numFmtId="0" fontId="8" fillId="0" borderId="5" xfId="0" applyFont="1" applyBorder="1" applyAlignment="1">
      <alignment horizontal="right" vertical="center" shrinkToFit="1"/>
    </xf>
    <xf numFmtId="0" fontId="3" fillId="0" borderId="5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59055</xdr:colOff>
      <xdr:row>14</xdr:row>
      <xdr:rowOff>9526</xdr:rowOff>
    </xdr:from>
    <xdr:to>
      <xdr:col>5</xdr:col>
      <xdr:colOff>421005</xdr:colOff>
      <xdr:row>18</xdr:row>
      <xdr:rowOff>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7AF3768-3EC0-4FDB-870E-CA5C18F90350}"/>
            </a:ext>
          </a:extLst>
        </xdr:cNvPr>
        <xdr:cNvSpPr/>
      </xdr:nvSpPr>
      <xdr:spPr>
        <a:xfrm>
          <a:off x="1590675" y="2457451"/>
          <a:ext cx="1352550" cy="676274"/>
        </a:xfrm>
        <a:prstGeom prst="roundRect">
          <a:avLst/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>
              <a:solidFill>
                <a:srgbClr val="FF0000"/>
              </a:solidFill>
            </a:rPr>
            <a:t>Chopped  Bonito</a:t>
          </a:r>
          <a:r>
            <a:rPr kumimoji="1" lang="ja-JP" altLang="en-US" sz="1100">
              <a:solidFill>
                <a:srgbClr val="FF0000"/>
              </a:solidFill>
            </a:rPr>
            <a:t>　棄権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116206</xdr:colOff>
      <xdr:row>50</xdr:row>
      <xdr:rowOff>11429</xdr:rowOff>
    </xdr:from>
    <xdr:to>
      <xdr:col>6</xdr:col>
      <xdr:colOff>68580</xdr:colOff>
      <xdr:row>53</xdr:row>
      <xdr:rowOff>152446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B7F51A1D-8A2F-4434-BA51-0A5AE440EB27}"/>
            </a:ext>
          </a:extLst>
        </xdr:cNvPr>
        <xdr:cNvSpPr/>
      </xdr:nvSpPr>
      <xdr:spPr>
        <a:xfrm>
          <a:off x="1495426" y="8753474"/>
          <a:ext cx="1533524" cy="647701"/>
        </a:xfrm>
        <a:prstGeom prst="roundRect">
          <a:avLst/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旭化成水島水島　</a:t>
          </a:r>
          <a:endParaRPr kumimoji="1" lang="en-US" altLang="ja-JP" sz="1100">
            <a:solidFill>
              <a:srgbClr val="FF0000"/>
            </a:solidFill>
          </a:endParaRPr>
        </a:p>
        <a:p>
          <a:pPr algn="ctr"/>
          <a:r>
            <a:rPr kumimoji="1" lang="ja-JP" altLang="en-US" sz="1100">
              <a:solidFill>
                <a:srgbClr val="FF0000"/>
              </a:solidFill>
            </a:rPr>
            <a:t>棄権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82</xdr:row>
      <xdr:rowOff>161926</xdr:rowOff>
    </xdr:from>
    <xdr:to>
      <xdr:col>5</xdr:col>
      <xdr:colOff>373451</xdr:colOff>
      <xdr:row>85</xdr:row>
      <xdr:rowOff>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C9301DF-753C-4D55-B8B3-53877A378386}"/>
            </a:ext>
          </a:extLst>
        </xdr:cNvPr>
        <xdr:cNvSpPr/>
      </xdr:nvSpPr>
      <xdr:spPr>
        <a:xfrm>
          <a:off x="1571625" y="14382751"/>
          <a:ext cx="1323975" cy="352424"/>
        </a:xfrm>
        <a:prstGeom prst="roundRect">
          <a:avLst/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ＴＲＡＩＬ棄権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127635</xdr:colOff>
      <xdr:row>30</xdr:row>
      <xdr:rowOff>87630</xdr:rowOff>
    </xdr:from>
    <xdr:to>
      <xdr:col>6</xdr:col>
      <xdr:colOff>59055</xdr:colOff>
      <xdr:row>33</xdr:row>
      <xdr:rowOff>49530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69E50117-ACB9-497B-A1FA-F3D4043C5FDD}"/>
            </a:ext>
          </a:extLst>
        </xdr:cNvPr>
        <xdr:cNvSpPr/>
      </xdr:nvSpPr>
      <xdr:spPr>
        <a:xfrm>
          <a:off x="1514475" y="5286375"/>
          <a:ext cx="1504950" cy="476250"/>
        </a:xfrm>
        <a:prstGeom prst="roundRect">
          <a:avLst/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>
              <a:solidFill>
                <a:sysClr val="windowText" lastClr="000000"/>
              </a:solidFill>
            </a:rPr>
            <a:t>MAHKREYNS  </a:t>
          </a:r>
          <a:r>
            <a:rPr kumimoji="1" lang="ja-JP" altLang="en-US" sz="1100">
              <a:solidFill>
                <a:sysClr val="windowText" lastClr="000000"/>
              </a:solidFill>
            </a:rPr>
            <a:t>棄権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4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6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2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BK43"/>
  <sheetViews>
    <sheetView zoomScale="85" zoomScaleNormal="85" workbookViewId="0">
      <selection activeCell="AY25" sqref="AY25:AZ28"/>
    </sheetView>
  </sheetViews>
  <sheetFormatPr defaultColWidth="9" defaultRowHeight="16.2" x14ac:dyDescent="0.2"/>
  <cols>
    <col min="1" max="1" width="2.44140625" style="1" customWidth="1"/>
    <col min="2" max="46" width="2.21875" style="1" customWidth="1"/>
    <col min="47" max="54" width="1.77734375" style="2" customWidth="1"/>
    <col min="55" max="60" width="2.44140625" style="2" customWidth="1"/>
    <col min="61" max="16384" width="9" style="1"/>
  </cols>
  <sheetData>
    <row r="1" spans="1:63" ht="23.4" x14ac:dyDescent="0.2">
      <c r="A1" s="96" t="s">
        <v>56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</row>
    <row r="2" spans="1:63" ht="14.25" customHeight="1" x14ac:dyDescent="0.2"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</row>
    <row r="3" spans="1:63" ht="18.75" customHeight="1" x14ac:dyDescent="0.2">
      <c r="A3" s="97" t="s">
        <v>0</v>
      </c>
      <c r="B3" s="97"/>
      <c r="C3" s="97"/>
      <c r="D3" s="97"/>
      <c r="E3" s="97"/>
      <c r="F3" s="61" t="s">
        <v>8</v>
      </c>
      <c r="G3" s="61"/>
      <c r="H3" s="61"/>
      <c r="I3" s="61"/>
      <c r="J3" s="61"/>
      <c r="K3" s="61"/>
      <c r="L3" s="61"/>
      <c r="M3" s="61"/>
      <c r="N3" s="5"/>
      <c r="O3" s="5"/>
      <c r="P3" s="5"/>
      <c r="Q3" s="5"/>
      <c r="R3" s="5"/>
      <c r="S3" s="5"/>
      <c r="T3" s="5"/>
      <c r="U3" s="5"/>
      <c r="V3" s="5"/>
      <c r="W3" s="5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</row>
    <row r="4" spans="1:63" ht="15" customHeight="1" x14ac:dyDescent="0.2">
      <c r="A4" s="4"/>
    </row>
    <row r="5" spans="1:63" ht="12.75" customHeight="1" x14ac:dyDescent="0.2">
      <c r="B5" s="64"/>
      <c r="C5" s="64"/>
      <c r="D5" s="64"/>
      <c r="E5" s="64"/>
      <c r="F5" s="64"/>
      <c r="G5" s="56" t="str">
        <f>B9</f>
        <v>水工OB</v>
      </c>
      <c r="H5" s="56"/>
      <c r="I5" s="56"/>
      <c r="J5" s="56"/>
      <c r="K5" s="56"/>
      <c r="L5" s="56" t="str">
        <f>B13</f>
        <v>岡山市役所</v>
      </c>
      <c r="M5" s="56"/>
      <c r="N5" s="56"/>
      <c r="O5" s="56"/>
      <c r="P5" s="56"/>
      <c r="Q5" s="56" t="str">
        <f>B17</f>
        <v>LIARS</v>
      </c>
      <c r="R5" s="56"/>
      <c r="S5" s="56"/>
      <c r="T5" s="56"/>
      <c r="U5" s="56"/>
      <c r="V5" s="56" t="str">
        <f>B21</f>
        <v>FICKLE SNAILS</v>
      </c>
      <c r="W5" s="56"/>
      <c r="X5" s="56"/>
      <c r="Y5" s="56"/>
      <c r="Z5" s="56"/>
      <c r="AA5" s="56" t="str">
        <f>B25</f>
        <v>ﾌｧｲｻﾝｽﾞ岡山</v>
      </c>
      <c r="AB5" s="56"/>
      <c r="AC5" s="56"/>
      <c r="AD5" s="56"/>
      <c r="AE5" s="56"/>
      <c r="AF5" s="56" t="str">
        <f>B29</f>
        <v>ナカシマ</v>
      </c>
      <c r="AG5" s="56"/>
      <c r="AH5" s="56"/>
      <c r="AI5" s="56"/>
      <c r="AJ5" s="56"/>
      <c r="AK5" s="56" t="str">
        <f>B33</f>
        <v>ABF</v>
      </c>
      <c r="AL5" s="56"/>
      <c r="AM5" s="56"/>
      <c r="AN5" s="56"/>
      <c r="AO5" s="56"/>
      <c r="AP5" s="56" t="str">
        <f>B37</f>
        <v>GAUCHOS</v>
      </c>
      <c r="AQ5" s="56"/>
      <c r="AR5" s="56"/>
      <c r="AS5" s="56"/>
      <c r="AT5" s="56"/>
      <c r="AU5" s="45" t="s">
        <v>4</v>
      </c>
      <c r="AV5" s="46"/>
      <c r="AW5" s="46"/>
      <c r="AX5" s="46"/>
      <c r="AY5" s="46"/>
      <c r="AZ5" s="46"/>
      <c r="BA5" s="46"/>
      <c r="BB5" s="46"/>
      <c r="BC5" s="95" t="s">
        <v>21</v>
      </c>
      <c r="BD5" s="56"/>
      <c r="BE5" s="56"/>
      <c r="BF5" s="56" t="s">
        <v>5</v>
      </c>
      <c r="BG5" s="56"/>
      <c r="BH5" s="56"/>
      <c r="BI5" s="56" t="s">
        <v>24</v>
      </c>
      <c r="BJ5" s="56" t="s">
        <v>6</v>
      </c>
      <c r="BK5" s="56" t="s">
        <v>7</v>
      </c>
    </row>
    <row r="6" spans="1:63" ht="12.75" customHeight="1" x14ac:dyDescent="0.2">
      <c r="B6" s="64"/>
      <c r="C6" s="64"/>
      <c r="D6" s="64"/>
      <c r="E6" s="64"/>
      <c r="F6" s="64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48"/>
      <c r="AV6" s="49"/>
      <c r="AW6" s="49"/>
      <c r="AX6" s="49"/>
      <c r="AY6" s="49"/>
      <c r="AZ6" s="49"/>
      <c r="BA6" s="49"/>
      <c r="BB6" s="49"/>
      <c r="BC6" s="56"/>
      <c r="BD6" s="56"/>
      <c r="BE6" s="56"/>
      <c r="BF6" s="56"/>
      <c r="BG6" s="56"/>
      <c r="BH6" s="56"/>
      <c r="BI6" s="56"/>
      <c r="BJ6" s="56"/>
      <c r="BK6" s="56"/>
    </row>
    <row r="7" spans="1:63" ht="12.75" customHeight="1" x14ac:dyDescent="0.2">
      <c r="B7" s="64"/>
      <c r="C7" s="64"/>
      <c r="D7" s="64"/>
      <c r="E7" s="64"/>
      <c r="F7" s="64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48"/>
      <c r="AV7" s="49"/>
      <c r="AW7" s="49"/>
      <c r="AX7" s="49"/>
      <c r="AY7" s="49"/>
      <c r="AZ7" s="49"/>
      <c r="BA7" s="49"/>
      <c r="BB7" s="49"/>
      <c r="BC7" s="56"/>
      <c r="BD7" s="56"/>
      <c r="BE7" s="56"/>
      <c r="BF7" s="56"/>
      <c r="BG7" s="56"/>
      <c r="BH7" s="56"/>
      <c r="BI7" s="56"/>
      <c r="BJ7" s="56"/>
      <c r="BK7" s="56"/>
    </row>
    <row r="8" spans="1:63" ht="12.75" customHeight="1" x14ac:dyDescent="0.2">
      <c r="B8" s="64"/>
      <c r="C8" s="64"/>
      <c r="D8" s="64"/>
      <c r="E8" s="64"/>
      <c r="F8" s="64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1"/>
      <c r="AV8" s="52"/>
      <c r="AW8" s="52"/>
      <c r="AX8" s="52"/>
      <c r="AY8" s="52"/>
      <c r="AZ8" s="52"/>
      <c r="BA8" s="52"/>
      <c r="BB8" s="52"/>
      <c r="BC8" s="56"/>
      <c r="BD8" s="56"/>
      <c r="BE8" s="56"/>
      <c r="BF8" s="56"/>
      <c r="BG8" s="56"/>
      <c r="BH8" s="56"/>
      <c r="BI8" s="56"/>
      <c r="BJ8" s="56"/>
      <c r="BK8" s="56"/>
    </row>
    <row r="9" spans="1:63" ht="12.75" customHeight="1" x14ac:dyDescent="0.2">
      <c r="B9" s="45" t="s">
        <v>41</v>
      </c>
      <c r="C9" s="46"/>
      <c r="D9" s="46"/>
      <c r="E9" s="46"/>
      <c r="F9" s="47"/>
      <c r="G9" s="65"/>
      <c r="H9" s="66"/>
      <c r="I9" s="66"/>
      <c r="J9" s="66"/>
      <c r="K9" s="67"/>
      <c r="L9" s="87" t="s">
        <v>57</v>
      </c>
      <c r="M9" s="88"/>
      <c r="N9" s="88"/>
      <c r="O9" s="88"/>
      <c r="P9" s="89"/>
      <c r="Q9" s="87" t="s">
        <v>58</v>
      </c>
      <c r="R9" s="88"/>
      <c r="S9" s="88"/>
      <c r="T9" s="88"/>
      <c r="U9" s="89"/>
      <c r="V9" s="87" t="s">
        <v>448</v>
      </c>
      <c r="W9" s="88"/>
      <c r="X9" s="88"/>
      <c r="Y9" s="88"/>
      <c r="Z9" s="89"/>
      <c r="AA9" s="87" t="s">
        <v>381</v>
      </c>
      <c r="AB9" s="88"/>
      <c r="AC9" s="88"/>
      <c r="AD9" s="88"/>
      <c r="AE9" s="89"/>
      <c r="AF9" s="87" t="s">
        <v>301</v>
      </c>
      <c r="AG9" s="88"/>
      <c r="AH9" s="88"/>
      <c r="AI9" s="88"/>
      <c r="AJ9" s="89"/>
      <c r="AK9" s="87" t="s">
        <v>256</v>
      </c>
      <c r="AL9" s="88"/>
      <c r="AM9" s="88"/>
      <c r="AN9" s="88"/>
      <c r="AO9" s="89"/>
      <c r="AP9" s="87" t="s">
        <v>235</v>
      </c>
      <c r="AQ9" s="88"/>
      <c r="AR9" s="88"/>
      <c r="AS9" s="88"/>
      <c r="AT9" s="89"/>
      <c r="AU9" s="93">
        <v>2</v>
      </c>
      <c r="AV9" s="94"/>
      <c r="AW9" s="94" t="s">
        <v>1</v>
      </c>
      <c r="AX9" s="94"/>
      <c r="AY9" s="94">
        <v>3</v>
      </c>
      <c r="AZ9" s="94"/>
      <c r="BA9" s="94" t="s">
        <v>3</v>
      </c>
      <c r="BB9" s="94"/>
      <c r="BC9" s="43">
        <f>IF(AU9+AY9=0,"",AU9/(AU9+AY9)*100)</f>
        <v>40</v>
      </c>
      <c r="BD9" s="43"/>
      <c r="BE9" s="43"/>
      <c r="BF9" s="44"/>
      <c r="BG9" s="44"/>
      <c r="BH9" s="44"/>
      <c r="BI9" s="55">
        <f>IF(BJ9=0,"",ROUND(BJ9/BK9,5))</f>
        <v>0.84028999999999998</v>
      </c>
      <c r="BJ9" s="54">
        <f>(L11+Q11+V11+AA11+AF11+AK11+AP11)</f>
        <v>342</v>
      </c>
      <c r="BK9" s="54">
        <f>(O11+T11+Y11+AD11+AI11+AN11+AS11)</f>
        <v>407</v>
      </c>
    </row>
    <row r="10" spans="1:63" ht="12.75" customHeight="1" x14ac:dyDescent="0.2">
      <c r="B10" s="48"/>
      <c r="C10" s="49"/>
      <c r="D10" s="49"/>
      <c r="E10" s="49"/>
      <c r="F10" s="50"/>
      <c r="G10" s="68"/>
      <c r="H10" s="69"/>
      <c r="I10" s="69"/>
      <c r="J10" s="69"/>
      <c r="K10" s="70"/>
      <c r="L10" s="90"/>
      <c r="M10" s="91"/>
      <c r="N10" s="91"/>
      <c r="O10" s="91"/>
      <c r="P10" s="92"/>
      <c r="Q10" s="90"/>
      <c r="R10" s="91"/>
      <c r="S10" s="91"/>
      <c r="T10" s="91"/>
      <c r="U10" s="92"/>
      <c r="V10" s="90"/>
      <c r="W10" s="91"/>
      <c r="X10" s="91"/>
      <c r="Y10" s="91"/>
      <c r="Z10" s="92"/>
      <c r="AA10" s="90"/>
      <c r="AB10" s="91"/>
      <c r="AC10" s="91"/>
      <c r="AD10" s="91"/>
      <c r="AE10" s="92"/>
      <c r="AF10" s="90"/>
      <c r="AG10" s="91"/>
      <c r="AH10" s="91"/>
      <c r="AI10" s="91"/>
      <c r="AJ10" s="92"/>
      <c r="AK10" s="90"/>
      <c r="AL10" s="91"/>
      <c r="AM10" s="91"/>
      <c r="AN10" s="91"/>
      <c r="AO10" s="92"/>
      <c r="AP10" s="90"/>
      <c r="AQ10" s="91"/>
      <c r="AR10" s="91"/>
      <c r="AS10" s="91"/>
      <c r="AT10" s="92"/>
      <c r="AU10" s="93"/>
      <c r="AV10" s="94"/>
      <c r="AW10" s="94"/>
      <c r="AX10" s="94"/>
      <c r="AY10" s="94"/>
      <c r="AZ10" s="94"/>
      <c r="BA10" s="94"/>
      <c r="BB10" s="94"/>
      <c r="BC10" s="43"/>
      <c r="BD10" s="43"/>
      <c r="BE10" s="43"/>
      <c r="BF10" s="44"/>
      <c r="BG10" s="44"/>
      <c r="BH10" s="44"/>
      <c r="BI10" s="55"/>
      <c r="BJ10" s="54"/>
      <c r="BK10" s="54"/>
    </row>
    <row r="11" spans="1:63" ht="12.75" customHeight="1" x14ac:dyDescent="0.2">
      <c r="B11" s="48"/>
      <c r="C11" s="49"/>
      <c r="D11" s="49"/>
      <c r="E11" s="49"/>
      <c r="F11" s="50"/>
      <c r="G11" s="68"/>
      <c r="H11" s="69"/>
      <c r="I11" s="69"/>
      <c r="J11" s="69"/>
      <c r="K11" s="70"/>
      <c r="L11" s="62"/>
      <c r="M11" s="57"/>
      <c r="N11" s="57" t="s">
        <v>2</v>
      </c>
      <c r="O11" s="57"/>
      <c r="P11" s="58"/>
      <c r="Q11" s="62"/>
      <c r="R11" s="57"/>
      <c r="S11" s="57" t="s">
        <v>2</v>
      </c>
      <c r="T11" s="57"/>
      <c r="U11" s="58"/>
      <c r="V11" s="62">
        <v>88</v>
      </c>
      <c r="W11" s="57"/>
      <c r="X11" s="57" t="s">
        <v>2</v>
      </c>
      <c r="Y11" s="57">
        <v>69</v>
      </c>
      <c r="Z11" s="58"/>
      <c r="AA11" s="62">
        <v>44</v>
      </c>
      <c r="AB11" s="57"/>
      <c r="AC11" s="57" t="s">
        <v>2</v>
      </c>
      <c r="AD11" s="57">
        <v>100</v>
      </c>
      <c r="AE11" s="58"/>
      <c r="AF11" s="62">
        <v>52</v>
      </c>
      <c r="AG11" s="57"/>
      <c r="AH11" s="57" t="s">
        <v>2</v>
      </c>
      <c r="AI11" s="57">
        <v>88</v>
      </c>
      <c r="AJ11" s="58"/>
      <c r="AK11" s="62">
        <v>77</v>
      </c>
      <c r="AL11" s="57"/>
      <c r="AM11" s="57" t="s">
        <v>2</v>
      </c>
      <c r="AN11" s="57">
        <v>85</v>
      </c>
      <c r="AO11" s="58"/>
      <c r="AP11" s="62">
        <v>81</v>
      </c>
      <c r="AQ11" s="57"/>
      <c r="AR11" s="57" t="s">
        <v>2</v>
      </c>
      <c r="AS11" s="57">
        <v>65</v>
      </c>
      <c r="AT11" s="58"/>
      <c r="AU11" s="93"/>
      <c r="AV11" s="94"/>
      <c r="AW11" s="94"/>
      <c r="AX11" s="94"/>
      <c r="AY11" s="94"/>
      <c r="AZ11" s="94"/>
      <c r="BA11" s="94"/>
      <c r="BB11" s="94"/>
      <c r="BC11" s="43"/>
      <c r="BD11" s="43"/>
      <c r="BE11" s="43"/>
      <c r="BF11" s="44"/>
      <c r="BG11" s="44"/>
      <c r="BH11" s="44"/>
      <c r="BI11" s="55"/>
      <c r="BJ11" s="54"/>
      <c r="BK11" s="54"/>
    </row>
    <row r="12" spans="1:63" ht="12.75" customHeight="1" x14ac:dyDescent="0.2">
      <c r="B12" s="51"/>
      <c r="C12" s="52"/>
      <c r="D12" s="52"/>
      <c r="E12" s="52"/>
      <c r="F12" s="53"/>
      <c r="G12" s="71"/>
      <c r="H12" s="72"/>
      <c r="I12" s="72"/>
      <c r="J12" s="72"/>
      <c r="K12" s="73"/>
      <c r="L12" s="63"/>
      <c r="M12" s="59"/>
      <c r="N12" s="59"/>
      <c r="O12" s="59"/>
      <c r="P12" s="60"/>
      <c r="Q12" s="63"/>
      <c r="R12" s="59"/>
      <c r="S12" s="59"/>
      <c r="T12" s="59"/>
      <c r="U12" s="60"/>
      <c r="V12" s="63"/>
      <c r="W12" s="59"/>
      <c r="X12" s="59"/>
      <c r="Y12" s="59"/>
      <c r="Z12" s="60"/>
      <c r="AA12" s="63"/>
      <c r="AB12" s="59"/>
      <c r="AC12" s="59"/>
      <c r="AD12" s="59"/>
      <c r="AE12" s="60"/>
      <c r="AF12" s="63"/>
      <c r="AG12" s="59"/>
      <c r="AH12" s="59"/>
      <c r="AI12" s="59"/>
      <c r="AJ12" s="60"/>
      <c r="AK12" s="63"/>
      <c r="AL12" s="59"/>
      <c r="AM12" s="59"/>
      <c r="AN12" s="59"/>
      <c r="AO12" s="60"/>
      <c r="AP12" s="63"/>
      <c r="AQ12" s="59"/>
      <c r="AR12" s="59"/>
      <c r="AS12" s="59"/>
      <c r="AT12" s="60"/>
      <c r="AU12" s="93"/>
      <c r="AV12" s="94"/>
      <c r="AW12" s="94"/>
      <c r="AX12" s="94"/>
      <c r="AY12" s="94"/>
      <c r="AZ12" s="94"/>
      <c r="BA12" s="94"/>
      <c r="BB12" s="94"/>
      <c r="BC12" s="43"/>
      <c r="BD12" s="43"/>
      <c r="BE12" s="43"/>
      <c r="BF12" s="44"/>
      <c r="BG12" s="44"/>
      <c r="BH12" s="44"/>
      <c r="BI12" s="55"/>
      <c r="BJ12" s="54"/>
      <c r="BK12" s="54"/>
    </row>
    <row r="13" spans="1:63" ht="12.75" customHeight="1" x14ac:dyDescent="0.2">
      <c r="B13" s="45" t="s">
        <v>59</v>
      </c>
      <c r="C13" s="46"/>
      <c r="D13" s="46"/>
      <c r="E13" s="46"/>
      <c r="F13" s="47"/>
      <c r="G13" s="80" t="str">
        <f>IF(L9="○","●",IF(L9="●","○",L9))</f>
        <v>9/10  m3</v>
      </c>
      <c r="H13" s="81"/>
      <c r="I13" s="81"/>
      <c r="J13" s="81"/>
      <c r="K13" s="82"/>
      <c r="L13" s="86"/>
      <c r="M13" s="86"/>
      <c r="N13" s="86"/>
      <c r="O13" s="86"/>
      <c r="P13" s="86"/>
      <c r="Q13" s="87" t="s">
        <v>347</v>
      </c>
      <c r="R13" s="88"/>
      <c r="S13" s="88"/>
      <c r="T13" s="88"/>
      <c r="U13" s="89"/>
      <c r="V13" s="87" t="s">
        <v>61</v>
      </c>
      <c r="W13" s="88"/>
      <c r="X13" s="88"/>
      <c r="Y13" s="88"/>
      <c r="Z13" s="89"/>
      <c r="AA13" s="87" t="s">
        <v>55</v>
      </c>
      <c r="AB13" s="88"/>
      <c r="AC13" s="88"/>
      <c r="AD13" s="88"/>
      <c r="AE13" s="89"/>
      <c r="AF13" s="87" t="s">
        <v>62</v>
      </c>
      <c r="AG13" s="88"/>
      <c r="AH13" s="88"/>
      <c r="AI13" s="88"/>
      <c r="AJ13" s="89"/>
      <c r="AK13" s="87" t="s">
        <v>236</v>
      </c>
      <c r="AL13" s="88"/>
      <c r="AM13" s="88"/>
      <c r="AN13" s="88"/>
      <c r="AO13" s="89"/>
      <c r="AP13" s="87" t="s">
        <v>448</v>
      </c>
      <c r="AQ13" s="88"/>
      <c r="AR13" s="88"/>
      <c r="AS13" s="88"/>
      <c r="AT13" s="89"/>
      <c r="AU13" s="93">
        <v>1</v>
      </c>
      <c r="AV13" s="94"/>
      <c r="AW13" s="94" t="s">
        <v>1</v>
      </c>
      <c r="AX13" s="94"/>
      <c r="AY13" s="94">
        <v>3</v>
      </c>
      <c r="AZ13" s="94"/>
      <c r="BA13" s="94" t="s">
        <v>3</v>
      </c>
      <c r="BB13" s="94"/>
      <c r="BC13" s="43">
        <f>IF(AU13+AY13=0,"",AU13/(AU13+AY13)*100)</f>
        <v>25</v>
      </c>
      <c r="BD13" s="43"/>
      <c r="BE13" s="43"/>
      <c r="BF13" s="44"/>
      <c r="BG13" s="44"/>
      <c r="BH13" s="44"/>
      <c r="BI13" s="55">
        <f>IF(BJ13=0,"",ROUND(BJ13/BK13,5))</f>
        <v>0.77358000000000005</v>
      </c>
      <c r="BJ13" s="54">
        <f>(G15+Q15+V15+AA15+AF15+AK15+AP15)</f>
        <v>246</v>
      </c>
      <c r="BK13" s="54">
        <f>(J15+T15+Y15+AD15+AI15+AN15+AS15)</f>
        <v>318</v>
      </c>
    </row>
    <row r="14" spans="1:63" ht="12.75" customHeight="1" x14ac:dyDescent="0.2">
      <c r="B14" s="48"/>
      <c r="C14" s="49"/>
      <c r="D14" s="49"/>
      <c r="E14" s="49"/>
      <c r="F14" s="50"/>
      <c r="G14" s="83"/>
      <c r="H14" s="84"/>
      <c r="I14" s="84"/>
      <c r="J14" s="84"/>
      <c r="K14" s="85"/>
      <c r="L14" s="86"/>
      <c r="M14" s="86"/>
      <c r="N14" s="86"/>
      <c r="O14" s="86"/>
      <c r="P14" s="86"/>
      <c r="Q14" s="90"/>
      <c r="R14" s="91"/>
      <c r="S14" s="91"/>
      <c r="T14" s="91"/>
      <c r="U14" s="92"/>
      <c r="V14" s="90"/>
      <c r="W14" s="91"/>
      <c r="X14" s="91"/>
      <c r="Y14" s="91"/>
      <c r="Z14" s="92"/>
      <c r="AA14" s="90"/>
      <c r="AB14" s="91"/>
      <c r="AC14" s="91"/>
      <c r="AD14" s="91"/>
      <c r="AE14" s="92"/>
      <c r="AF14" s="90"/>
      <c r="AG14" s="91"/>
      <c r="AH14" s="91"/>
      <c r="AI14" s="91"/>
      <c r="AJ14" s="92"/>
      <c r="AK14" s="90"/>
      <c r="AL14" s="91"/>
      <c r="AM14" s="91"/>
      <c r="AN14" s="91"/>
      <c r="AO14" s="92"/>
      <c r="AP14" s="90"/>
      <c r="AQ14" s="91"/>
      <c r="AR14" s="91"/>
      <c r="AS14" s="91"/>
      <c r="AT14" s="92"/>
      <c r="AU14" s="93"/>
      <c r="AV14" s="94"/>
      <c r="AW14" s="94"/>
      <c r="AX14" s="94"/>
      <c r="AY14" s="94"/>
      <c r="AZ14" s="94"/>
      <c r="BA14" s="94"/>
      <c r="BB14" s="94"/>
      <c r="BC14" s="43"/>
      <c r="BD14" s="43"/>
      <c r="BE14" s="43"/>
      <c r="BF14" s="44"/>
      <c r="BG14" s="44"/>
      <c r="BH14" s="44"/>
      <c r="BI14" s="55"/>
      <c r="BJ14" s="54"/>
      <c r="BK14" s="54"/>
    </row>
    <row r="15" spans="1:63" ht="12.75" customHeight="1" x14ac:dyDescent="0.2">
      <c r="B15" s="48"/>
      <c r="C15" s="49"/>
      <c r="D15" s="49"/>
      <c r="E15" s="49"/>
      <c r="F15" s="50"/>
      <c r="G15" s="74">
        <f>O11</f>
        <v>0</v>
      </c>
      <c r="H15" s="75"/>
      <c r="I15" s="75" t="s">
        <v>2</v>
      </c>
      <c r="J15" s="75">
        <f>L11</f>
        <v>0</v>
      </c>
      <c r="K15" s="78"/>
      <c r="L15" s="86"/>
      <c r="M15" s="86"/>
      <c r="N15" s="86"/>
      <c r="O15" s="86"/>
      <c r="P15" s="86"/>
      <c r="Q15" s="62">
        <v>63</v>
      </c>
      <c r="R15" s="57"/>
      <c r="S15" s="57" t="s">
        <v>2</v>
      </c>
      <c r="T15" s="57">
        <v>80</v>
      </c>
      <c r="U15" s="58"/>
      <c r="V15" s="62"/>
      <c r="W15" s="57"/>
      <c r="X15" s="57" t="s">
        <v>2</v>
      </c>
      <c r="Y15" s="57"/>
      <c r="Z15" s="58"/>
      <c r="AA15" s="62">
        <v>45</v>
      </c>
      <c r="AB15" s="57"/>
      <c r="AC15" s="57" t="s">
        <v>2</v>
      </c>
      <c r="AD15" s="57">
        <v>91</v>
      </c>
      <c r="AE15" s="58"/>
      <c r="AF15" s="62"/>
      <c r="AG15" s="57"/>
      <c r="AH15" s="57" t="s">
        <v>2</v>
      </c>
      <c r="AI15" s="57"/>
      <c r="AJ15" s="58"/>
      <c r="AK15" s="62">
        <v>66</v>
      </c>
      <c r="AL15" s="57"/>
      <c r="AM15" s="57" t="s">
        <v>2</v>
      </c>
      <c r="AN15" s="57">
        <v>77</v>
      </c>
      <c r="AO15" s="58"/>
      <c r="AP15" s="62">
        <v>72</v>
      </c>
      <c r="AQ15" s="57"/>
      <c r="AR15" s="57" t="s">
        <v>2</v>
      </c>
      <c r="AS15" s="57">
        <v>70</v>
      </c>
      <c r="AT15" s="58"/>
      <c r="AU15" s="93"/>
      <c r="AV15" s="94"/>
      <c r="AW15" s="94"/>
      <c r="AX15" s="94"/>
      <c r="AY15" s="94"/>
      <c r="AZ15" s="94"/>
      <c r="BA15" s="94"/>
      <c r="BB15" s="94"/>
      <c r="BC15" s="43"/>
      <c r="BD15" s="43"/>
      <c r="BE15" s="43"/>
      <c r="BF15" s="44"/>
      <c r="BG15" s="44"/>
      <c r="BH15" s="44"/>
      <c r="BI15" s="55"/>
      <c r="BJ15" s="54"/>
      <c r="BK15" s="54"/>
    </row>
    <row r="16" spans="1:63" ht="12.75" customHeight="1" x14ac:dyDescent="0.2">
      <c r="B16" s="51"/>
      <c r="C16" s="52"/>
      <c r="D16" s="52"/>
      <c r="E16" s="52"/>
      <c r="F16" s="53"/>
      <c r="G16" s="76"/>
      <c r="H16" s="77"/>
      <c r="I16" s="77"/>
      <c r="J16" s="77"/>
      <c r="K16" s="79"/>
      <c r="L16" s="86"/>
      <c r="M16" s="86"/>
      <c r="N16" s="86"/>
      <c r="O16" s="86"/>
      <c r="P16" s="86"/>
      <c r="Q16" s="63"/>
      <c r="R16" s="59"/>
      <c r="S16" s="59"/>
      <c r="T16" s="59"/>
      <c r="U16" s="60"/>
      <c r="V16" s="63"/>
      <c r="W16" s="59"/>
      <c r="X16" s="59"/>
      <c r="Y16" s="59"/>
      <c r="Z16" s="60"/>
      <c r="AA16" s="63"/>
      <c r="AB16" s="59"/>
      <c r="AC16" s="59"/>
      <c r="AD16" s="59"/>
      <c r="AE16" s="60"/>
      <c r="AF16" s="63"/>
      <c r="AG16" s="59"/>
      <c r="AH16" s="59"/>
      <c r="AI16" s="59"/>
      <c r="AJ16" s="60"/>
      <c r="AK16" s="63"/>
      <c r="AL16" s="59"/>
      <c r="AM16" s="59"/>
      <c r="AN16" s="59"/>
      <c r="AO16" s="60"/>
      <c r="AP16" s="63"/>
      <c r="AQ16" s="59"/>
      <c r="AR16" s="59"/>
      <c r="AS16" s="59"/>
      <c r="AT16" s="60"/>
      <c r="AU16" s="93"/>
      <c r="AV16" s="94"/>
      <c r="AW16" s="94"/>
      <c r="AX16" s="94"/>
      <c r="AY16" s="94"/>
      <c r="AZ16" s="94"/>
      <c r="BA16" s="94"/>
      <c r="BB16" s="94"/>
      <c r="BC16" s="43"/>
      <c r="BD16" s="43"/>
      <c r="BE16" s="43"/>
      <c r="BF16" s="44"/>
      <c r="BG16" s="44"/>
      <c r="BH16" s="44"/>
      <c r="BI16" s="55"/>
      <c r="BJ16" s="54"/>
      <c r="BK16" s="54"/>
    </row>
    <row r="17" spans="2:63" ht="12.75" customHeight="1" x14ac:dyDescent="0.2">
      <c r="B17" s="45" t="s">
        <v>35</v>
      </c>
      <c r="C17" s="46"/>
      <c r="D17" s="46"/>
      <c r="E17" s="46"/>
      <c r="F17" s="47"/>
      <c r="G17" s="80" t="str">
        <f>IF(Q9="○","●",IF(Q9="●","○",Q9))</f>
        <v>9/3  i2</v>
      </c>
      <c r="H17" s="81"/>
      <c r="I17" s="81"/>
      <c r="J17" s="81"/>
      <c r="K17" s="82"/>
      <c r="L17" s="80" t="str">
        <f>IF(Q13="○","●",IF(Q13="●","○",Q13))</f>
        <v>○</v>
      </c>
      <c r="M17" s="81"/>
      <c r="N17" s="81"/>
      <c r="O17" s="81"/>
      <c r="P17" s="82"/>
      <c r="Q17" s="86"/>
      <c r="R17" s="86"/>
      <c r="S17" s="86"/>
      <c r="T17" s="86"/>
      <c r="U17" s="86"/>
      <c r="V17" s="87" t="s">
        <v>300</v>
      </c>
      <c r="W17" s="88"/>
      <c r="X17" s="88"/>
      <c r="Y17" s="88"/>
      <c r="Z17" s="89"/>
      <c r="AA17" s="87" t="s">
        <v>63</v>
      </c>
      <c r="AB17" s="88"/>
      <c r="AC17" s="88"/>
      <c r="AD17" s="88"/>
      <c r="AE17" s="89"/>
      <c r="AF17" s="87" t="s">
        <v>313</v>
      </c>
      <c r="AG17" s="88"/>
      <c r="AH17" s="88"/>
      <c r="AI17" s="88"/>
      <c r="AJ17" s="89"/>
      <c r="AK17" s="87" t="s">
        <v>447</v>
      </c>
      <c r="AL17" s="88"/>
      <c r="AM17" s="88"/>
      <c r="AN17" s="88"/>
      <c r="AO17" s="89"/>
      <c r="AP17" s="87" t="s">
        <v>64</v>
      </c>
      <c r="AQ17" s="88"/>
      <c r="AR17" s="88"/>
      <c r="AS17" s="88"/>
      <c r="AT17" s="89"/>
      <c r="AU17" s="93">
        <v>2</v>
      </c>
      <c r="AV17" s="94"/>
      <c r="AW17" s="94" t="s">
        <v>1</v>
      </c>
      <c r="AX17" s="94"/>
      <c r="AY17" s="94">
        <v>2</v>
      </c>
      <c r="AZ17" s="94"/>
      <c r="BA17" s="94" t="s">
        <v>3</v>
      </c>
      <c r="BB17" s="94"/>
      <c r="BC17" s="43">
        <f>IF(AU17+AY17=0,"",AU17/(AU17+AY17)*100)</f>
        <v>50</v>
      </c>
      <c r="BD17" s="43"/>
      <c r="BE17" s="43"/>
      <c r="BF17" s="44"/>
      <c r="BG17" s="44"/>
      <c r="BH17" s="44"/>
      <c r="BI17" s="55">
        <f>IF(BJ17=0,"",ROUND(BJ17/BK17,5))</f>
        <v>0.95033000000000001</v>
      </c>
      <c r="BJ17" s="54">
        <f>(G19+L19+V19+AA19+AF19+AK19+AP19)</f>
        <v>287</v>
      </c>
      <c r="BK17" s="54">
        <f>(J19+O19+Y19+AD19+AI19+AN19+AS19)</f>
        <v>302</v>
      </c>
    </row>
    <row r="18" spans="2:63" ht="12.75" customHeight="1" x14ac:dyDescent="0.2">
      <c r="B18" s="48"/>
      <c r="C18" s="49"/>
      <c r="D18" s="49"/>
      <c r="E18" s="49"/>
      <c r="F18" s="50"/>
      <c r="G18" s="83"/>
      <c r="H18" s="84"/>
      <c r="I18" s="84"/>
      <c r="J18" s="84"/>
      <c r="K18" s="85"/>
      <c r="L18" s="83"/>
      <c r="M18" s="84"/>
      <c r="N18" s="84"/>
      <c r="O18" s="84"/>
      <c r="P18" s="85"/>
      <c r="Q18" s="86"/>
      <c r="R18" s="86"/>
      <c r="S18" s="86"/>
      <c r="T18" s="86"/>
      <c r="U18" s="86"/>
      <c r="V18" s="90"/>
      <c r="W18" s="91"/>
      <c r="X18" s="91"/>
      <c r="Y18" s="91"/>
      <c r="Z18" s="92"/>
      <c r="AA18" s="90"/>
      <c r="AB18" s="91"/>
      <c r="AC18" s="91"/>
      <c r="AD18" s="91"/>
      <c r="AE18" s="92"/>
      <c r="AF18" s="90"/>
      <c r="AG18" s="91"/>
      <c r="AH18" s="91"/>
      <c r="AI18" s="91"/>
      <c r="AJ18" s="92"/>
      <c r="AK18" s="90"/>
      <c r="AL18" s="91"/>
      <c r="AM18" s="91"/>
      <c r="AN18" s="91"/>
      <c r="AO18" s="92"/>
      <c r="AP18" s="90"/>
      <c r="AQ18" s="91"/>
      <c r="AR18" s="91"/>
      <c r="AS18" s="91"/>
      <c r="AT18" s="92"/>
      <c r="AU18" s="93"/>
      <c r="AV18" s="94"/>
      <c r="AW18" s="94"/>
      <c r="AX18" s="94"/>
      <c r="AY18" s="94"/>
      <c r="AZ18" s="94"/>
      <c r="BA18" s="94"/>
      <c r="BB18" s="94"/>
      <c r="BC18" s="43"/>
      <c r="BD18" s="43"/>
      <c r="BE18" s="43"/>
      <c r="BF18" s="44"/>
      <c r="BG18" s="44"/>
      <c r="BH18" s="44"/>
      <c r="BI18" s="55"/>
      <c r="BJ18" s="54"/>
      <c r="BK18" s="54"/>
    </row>
    <row r="19" spans="2:63" ht="12.75" customHeight="1" x14ac:dyDescent="0.2">
      <c r="B19" s="48"/>
      <c r="C19" s="49"/>
      <c r="D19" s="49"/>
      <c r="E19" s="49"/>
      <c r="F19" s="50"/>
      <c r="G19" s="74">
        <f>T11</f>
        <v>0</v>
      </c>
      <c r="H19" s="75"/>
      <c r="I19" s="75" t="s">
        <v>2</v>
      </c>
      <c r="J19" s="75">
        <f>Q11</f>
        <v>0</v>
      </c>
      <c r="K19" s="78"/>
      <c r="L19" s="74">
        <f>T15</f>
        <v>80</v>
      </c>
      <c r="M19" s="75"/>
      <c r="N19" s="75" t="s">
        <v>2</v>
      </c>
      <c r="O19" s="75">
        <f>Q15</f>
        <v>63</v>
      </c>
      <c r="P19" s="78"/>
      <c r="Q19" s="86"/>
      <c r="R19" s="86"/>
      <c r="S19" s="86"/>
      <c r="T19" s="86"/>
      <c r="U19" s="86"/>
      <c r="V19" s="62">
        <v>88</v>
      </c>
      <c r="W19" s="57"/>
      <c r="X19" s="57" t="s">
        <v>2</v>
      </c>
      <c r="Y19" s="57">
        <v>72</v>
      </c>
      <c r="Z19" s="58"/>
      <c r="AA19" s="62"/>
      <c r="AB19" s="57"/>
      <c r="AC19" s="57" t="s">
        <v>2</v>
      </c>
      <c r="AD19" s="57"/>
      <c r="AE19" s="58"/>
      <c r="AF19" s="62">
        <v>60</v>
      </c>
      <c r="AG19" s="57"/>
      <c r="AH19" s="57" t="s">
        <v>2</v>
      </c>
      <c r="AI19" s="57">
        <v>76</v>
      </c>
      <c r="AJ19" s="58"/>
      <c r="AK19" s="62">
        <v>59</v>
      </c>
      <c r="AL19" s="57"/>
      <c r="AM19" s="57" t="s">
        <v>2</v>
      </c>
      <c r="AN19" s="57">
        <v>91</v>
      </c>
      <c r="AO19" s="58"/>
      <c r="AP19" s="62"/>
      <c r="AQ19" s="57"/>
      <c r="AR19" s="57" t="s">
        <v>2</v>
      </c>
      <c r="AS19" s="57"/>
      <c r="AT19" s="58"/>
      <c r="AU19" s="93"/>
      <c r="AV19" s="94"/>
      <c r="AW19" s="94"/>
      <c r="AX19" s="94"/>
      <c r="AY19" s="94"/>
      <c r="AZ19" s="94"/>
      <c r="BA19" s="94"/>
      <c r="BB19" s="94"/>
      <c r="BC19" s="43"/>
      <c r="BD19" s="43"/>
      <c r="BE19" s="43"/>
      <c r="BF19" s="44"/>
      <c r="BG19" s="44"/>
      <c r="BH19" s="44"/>
      <c r="BI19" s="55"/>
      <c r="BJ19" s="54"/>
      <c r="BK19" s="54"/>
    </row>
    <row r="20" spans="2:63" ht="12.75" customHeight="1" x14ac:dyDescent="0.2">
      <c r="B20" s="51"/>
      <c r="C20" s="52"/>
      <c r="D20" s="52"/>
      <c r="E20" s="52"/>
      <c r="F20" s="53"/>
      <c r="G20" s="76"/>
      <c r="H20" s="77"/>
      <c r="I20" s="77"/>
      <c r="J20" s="77"/>
      <c r="K20" s="79"/>
      <c r="L20" s="76"/>
      <c r="M20" s="77"/>
      <c r="N20" s="77"/>
      <c r="O20" s="77"/>
      <c r="P20" s="79"/>
      <c r="Q20" s="86"/>
      <c r="R20" s="86"/>
      <c r="S20" s="86"/>
      <c r="T20" s="86"/>
      <c r="U20" s="86"/>
      <c r="V20" s="63"/>
      <c r="W20" s="59"/>
      <c r="X20" s="59"/>
      <c r="Y20" s="59"/>
      <c r="Z20" s="60"/>
      <c r="AA20" s="63"/>
      <c r="AB20" s="59"/>
      <c r="AC20" s="59"/>
      <c r="AD20" s="59"/>
      <c r="AE20" s="60"/>
      <c r="AF20" s="63"/>
      <c r="AG20" s="59"/>
      <c r="AH20" s="59"/>
      <c r="AI20" s="59"/>
      <c r="AJ20" s="60"/>
      <c r="AK20" s="63"/>
      <c r="AL20" s="59"/>
      <c r="AM20" s="59"/>
      <c r="AN20" s="59"/>
      <c r="AO20" s="60"/>
      <c r="AP20" s="63"/>
      <c r="AQ20" s="59"/>
      <c r="AR20" s="59"/>
      <c r="AS20" s="59"/>
      <c r="AT20" s="60"/>
      <c r="AU20" s="93"/>
      <c r="AV20" s="94"/>
      <c r="AW20" s="94"/>
      <c r="AX20" s="94"/>
      <c r="AY20" s="94"/>
      <c r="AZ20" s="94"/>
      <c r="BA20" s="94"/>
      <c r="BB20" s="94"/>
      <c r="BC20" s="43"/>
      <c r="BD20" s="43"/>
      <c r="BE20" s="43"/>
      <c r="BF20" s="44"/>
      <c r="BG20" s="44"/>
      <c r="BH20" s="44"/>
      <c r="BI20" s="55"/>
      <c r="BJ20" s="54"/>
      <c r="BK20" s="54"/>
    </row>
    <row r="21" spans="2:63" ht="12.75" customHeight="1" x14ac:dyDescent="0.2">
      <c r="B21" s="45" t="s">
        <v>32</v>
      </c>
      <c r="C21" s="46"/>
      <c r="D21" s="46"/>
      <c r="E21" s="46"/>
      <c r="F21" s="47"/>
      <c r="G21" s="80" t="str">
        <f>IF(V9="○","●",IF(V9="●","○",V9))</f>
        <v>●</v>
      </c>
      <c r="H21" s="81"/>
      <c r="I21" s="81"/>
      <c r="J21" s="81"/>
      <c r="K21" s="82"/>
      <c r="L21" s="80" t="str">
        <f>IF(V13="○","●",IF(V13="●","○",V13))</f>
        <v>9/3  j3</v>
      </c>
      <c r="M21" s="81"/>
      <c r="N21" s="81"/>
      <c r="O21" s="81"/>
      <c r="P21" s="82"/>
      <c r="Q21" s="80" t="str">
        <f>IF(V17="○","●",IF(V17="●","○",V17))</f>
        <v>●</v>
      </c>
      <c r="R21" s="81"/>
      <c r="S21" s="81"/>
      <c r="T21" s="81"/>
      <c r="U21" s="82"/>
      <c r="V21" s="86"/>
      <c r="W21" s="86"/>
      <c r="X21" s="86"/>
      <c r="Y21" s="86"/>
      <c r="Z21" s="86"/>
      <c r="AA21" s="87" t="s">
        <v>236</v>
      </c>
      <c r="AB21" s="88"/>
      <c r="AC21" s="88"/>
      <c r="AD21" s="88"/>
      <c r="AE21" s="89"/>
      <c r="AF21" s="87" t="s">
        <v>367</v>
      </c>
      <c r="AG21" s="88"/>
      <c r="AH21" s="88"/>
      <c r="AI21" s="88"/>
      <c r="AJ21" s="89"/>
      <c r="AK21" s="87" t="s">
        <v>65</v>
      </c>
      <c r="AL21" s="88"/>
      <c r="AM21" s="88"/>
      <c r="AN21" s="88"/>
      <c r="AO21" s="89"/>
      <c r="AP21" s="87" t="s">
        <v>348</v>
      </c>
      <c r="AQ21" s="88"/>
      <c r="AR21" s="88"/>
      <c r="AS21" s="88"/>
      <c r="AT21" s="89"/>
      <c r="AU21" s="93">
        <v>1</v>
      </c>
      <c r="AV21" s="94"/>
      <c r="AW21" s="94" t="s">
        <v>1</v>
      </c>
      <c r="AX21" s="94"/>
      <c r="AY21" s="94">
        <v>4</v>
      </c>
      <c r="AZ21" s="94"/>
      <c r="BA21" s="94" t="s">
        <v>3</v>
      </c>
      <c r="BB21" s="94"/>
      <c r="BC21" s="43">
        <f>IF(AU21+AY21=0,"",AU21/(AU21+AY21)*100)</f>
        <v>20</v>
      </c>
      <c r="BD21" s="43"/>
      <c r="BE21" s="43"/>
      <c r="BF21" s="44"/>
      <c r="BG21" s="44"/>
      <c r="BH21" s="44"/>
      <c r="BI21" s="55">
        <f>IF(BJ21=0,"",ROUND(BJ21/BK21,5))</f>
        <v>0.71121000000000001</v>
      </c>
      <c r="BJ21" s="54">
        <f>(G23+L23+Q23+AA23+AF23+AK23+AP23)</f>
        <v>330</v>
      </c>
      <c r="BK21" s="54">
        <f>(J23+O23+T23+AD23+AI23+AN23+AS23)</f>
        <v>464</v>
      </c>
    </row>
    <row r="22" spans="2:63" ht="12.75" customHeight="1" x14ac:dyDescent="0.2">
      <c r="B22" s="48"/>
      <c r="C22" s="49"/>
      <c r="D22" s="49"/>
      <c r="E22" s="49"/>
      <c r="F22" s="50"/>
      <c r="G22" s="83"/>
      <c r="H22" s="84"/>
      <c r="I22" s="84"/>
      <c r="J22" s="84"/>
      <c r="K22" s="85"/>
      <c r="L22" s="83"/>
      <c r="M22" s="84"/>
      <c r="N22" s="84"/>
      <c r="O22" s="84"/>
      <c r="P22" s="85"/>
      <c r="Q22" s="83"/>
      <c r="R22" s="84"/>
      <c r="S22" s="84"/>
      <c r="T22" s="84"/>
      <c r="U22" s="85"/>
      <c r="V22" s="86"/>
      <c r="W22" s="86"/>
      <c r="X22" s="86"/>
      <c r="Y22" s="86"/>
      <c r="Z22" s="86"/>
      <c r="AA22" s="90"/>
      <c r="AB22" s="91"/>
      <c r="AC22" s="91"/>
      <c r="AD22" s="91"/>
      <c r="AE22" s="92"/>
      <c r="AF22" s="90"/>
      <c r="AG22" s="91"/>
      <c r="AH22" s="91"/>
      <c r="AI22" s="91"/>
      <c r="AJ22" s="92"/>
      <c r="AK22" s="90"/>
      <c r="AL22" s="91"/>
      <c r="AM22" s="91"/>
      <c r="AN22" s="91"/>
      <c r="AO22" s="92"/>
      <c r="AP22" s="90"/>
      <c r="AQ22" s="91"/>
      <c r="AR22" s="91"/>
      <c r="AS22" s="91"/>
      <c r="AT22" s="92"/>
      <c r="AU22" s="93"/>
      <c r="AV22" s="94"/>
      <c r="AW22" s="94"/>
      <c r="AX22" s="94"/>
      <c r="AY22" s="94"/>
      <c r="AZ22" s="94"/>
      <c r="BA22" s="94"/>
      <c r="BB22" s="94"/>
      <c r="BC22" s="43"/>
      <c r="BD22" s="43"/>
      <c r="BE22" s="43"/>
      <c r="BF22" s="44"/>
      <c r="BG22" s="44"/>
      <c r="BH22" s="44"/>
      <c r="BI22" s="55"/>
      <c r="BJ22" s="54"/>
      <c r="BK22" s="54"/>
    </row>
    <row r="23" spans="2:63" ht="12.75" customHeight="1" x14ac:dyDescent="0.2">
      <c r="B23" s="48"/>
      <c r="C23" s="49"/>
      <c r="D23" s="49"/>
      <c r="E23" s="49"/>
      <c r="F23" s="50"/>
      <c r="G23" s="74">
        <f>Y11</f>
        <v>69</v>
      </c>
      <c r="H23" s="75"/>
      <c r="I23" s="75" t="s">
        <v>2</v>
      </c>
      <c r="J23" s="75">
        <f>V11</f>
        <v>88</v>
      </c>
      <c r="K23" s="78"/>
      <c r="L23" s="74">
        <f>Y15</f>
        <v>0</v>
      </c>
      <c r="M23" s="75"/>
      <c r="N23" s="75" t="s">
        <v>2</v>
      </c>
      <c r="O23" s="75">
        <f>V15</f>
        <v>0</v>
      </c>
      <c r="P23" s="78"/>
      <c r="Q23" s="74">
        <f>Y19</f>
        <v>72</v>
      </c>
      <c r="R23" s="75"/>
      <c r="S23" s="75" t="s">
        <v>2</v>
      </c>
      <c r="T23" s="75">
        <f>V19</f>
        <v>88</v>
      </c>
      <c r="U23" s="78"/>
      <c r="V23" s="86"/>
      <c r="W23" s="86"/>
      <c r="X23" s="86"/>
      <c r="Y23" s="86"/>
      <c r="Z23" s="86"/>
      <c r="AA23" s="62">
        <v>45</v>
      </c>
      <c r="AB23" s="57"/>
      <c r="AC23" s="57" t="s">
        <v>2</v>
      </c>
      <c r="AD23" s="57">
        <v>106</v>
      </c>
      <c r="AE23" s="58"/>
      <c r="AF23" s="62">
        <v>54</v>
      </c>
      <c r="AG23" s="57"/>
      <c r="AH23" s="57" t="s">
        <v>2</v>
      </c>
      <c r="AI23" s="57">
        <v>115</v>
      </c>
      <c r="AJ23" s="58"/>
      <c r="AK23" s="62"/>
      <c r="AL23" s="57"/>
      <c r="AM23" s="57" t="s">
        <v>2</v>
      </c>
      <c r="AN23" s="57"/>
      <c r="AO23" s="58"/>
      <c r="AP23" s="62">
        <v>90</v>
      </c>
      <c r="AQ23" s="57"/>
      <c r="AR23" s="57" t="s">
        <v>2</v>
      </c>
      <c r="AS23" s="57">
        <v>67</v>
      </c>
      <c r="AT23" s="58"/>
      <c r="AU23" s="93"/>
      <c r="AV23" s="94"/>
      <c r="AW23" s="94"/>
      <c r="AX23" s="94"/>
      <c r="AY23" s="94"/>
      <c r="AZ23" s="94"/>
      <c r="BA23" s="94"/>
      <c r="BB23" s="94"/>
      <c r="BC23" s="43"/>
      <c r="BD23" s="43"/>
      <c r="BE23" s="43"/>
      <c r="BF23" s="44"/>
      <c r="BG23" s="44"/>
      <c r="BH23" s="44"/>
      <c r="BI23" s="55"/>
      <c r="BJ23" s="54"/>
      <c r="BK23" s="54"/>
    </row>
    <row r="24" spans="2:63" ht="12.75" customHeight="1" x14ac:dyDescent="0.2">
      <c r="B24" s="51"/>
      <c r="C24" s="52"/>
      <c r="D24" s="52"/>
      <c r="E24" s="52"/>
      <c r="F24" s="53"/>
      <c r="G24" s="76"/>
      <c r="H24" s="77"/>
      <c r="I24" s="77"/>
      <c r="J24" s="77"/>
      <c r="K24" s="79"/>
      <c r="L24" s="76"/>
      <c r="M24" s="77"/>
      <c r="N24" s="77"/>
      <c r="O24" s="77"/>
      <c r="P24" s="79"/>
      <c r="Q24" s="76"/>
      <c r="R24" s="77"/>
      <c r="S24" s="77"/>
      <c r="T24" s="77"/>
      <c r="U24" s="79"/>
      <c r="V24" s="86"/>
      <c r="W24" s="86"/>
      <c r="X24" s="86"/>
      <c r="Y24" s="86"/>
      <c r="Z24" s="86"/>
      <c r="AA24" s="63"/>
      <c r="AB24" s="59"/>
      <c r="AC24" s="59"/>
      <c r="AD24" s="59"/>
      <c r="AE24" s="60"/>
      <c r="AF24" s="63"/>
      <c r="AG24" s="59"/>
      <c r="AH24" s="59"/>
      <c r="AI24" s="59"/>
      <c r="AJ24" s="60"/>
      <c r="AK24" s="63"/>
      <c r="AL24" s="59"/>
      <c r="AM24" s="59"/>
      <c r="AN24" s="59"/>
      <c r="AO24" s="60"/>
      <c r="AP24" s="63"/>
      <c r="AQ24" s="59"/>
      <c r="AR24" s="59"/>
      <c r="AS24" s="59"/>
      <c r="AT24" s="60"/>
      <c r="AU24" s="93"/>
      <c r="AV24" s="94"/>
      <c r="AW24" s="94"/>
      <c r="AX24" s="94"/>
      <c r="AY24" s="94"/>
      <c r="AZ24" s="94"/>
      <c r="BA24" s="94"/>
      <c r="BB24" s="94"/>
      <c r="BC24" s="43"/>
      <c r="BD24" s="43"/>
      <c r="BE24" s="43"/>
      <c r="BF24" s="44"/>
      <c r="BG24" s="44"/>
      <c r="BH24" s="44"/>
      <c r="BI24" s="55"/>
      <c r="BJ24" s="54"/>
      <c r="BK24" s="54"/>
    </row>
    <row r="25" spans="2:63" ht="12.75" customHeight="1" x14ac:dyDescent="0.2">
      <c r="B25" s="45" t="s">
        <v>60</v>
      </c>
      <c r="C25" s="46"/>
      <c r="D25" s="46"/>
      <c r="E25" s="46"/>
      <c r="F25" s="47"/>
      <c r="G25" s="80" t="str">
        <f>IF(AA9="○","●",IF(AA9="●","○",AA9))</f>
        <v>○</v>
      </c>
      <c r="H25" s="81"/>
      <c r="I25" s="81"/>
      <c r="J25" s="81"/>
      <c r="K25" s="82"/>
      <c r="L25" s="80" t="str">
        <f>IF(AA13="○","●",IF(AA13="●","○",AA13))</f>
        <v>○</v>
      </c>
      <c r="M25" s="81"/>
      <c r="N25" s="81"/>
      <c r="O25" s="81"/>
      <c r="P25" s="82"/>
      <c r="Q25" s="80" t="str">
        <f>IF(AA17="○","●",IF(AA17="●","○",AA17))</f>
        <v>7/30  d3</v>
      </c>
      <c r="R25" s="81"/>
      <c r="S25" s="81"/>
      <c r="T25" s="81"/>
      <c r="U25" s="82"/>
      <c r="V25" s="80" t="str">
        <f>IF(AA21="○","●",IF(AA21="●","○",AA21))</f>
        <v>○</v>
      </c>
      <c r="W25" s="81"/>
      <c r="X25" s="81"/>
      <c r="Y25" s="81"/>
      <c r="Z25" s="82"/>
      <c r="AA25" s="86"/>
      <c r="AB25" s="86"/>
      <c r="AC25" s="86"/>
      <c r="AD25" s="86"/>
      <c r="AE25" s="86"/>
      <c r="AF25" s="87" t="s">
        <v>66</v>
      </c>
      <c r="AG25" s="88"/>
      <c r="AH25" s="88"/>
      <c r="AI25" s="88"/>
      <c r="AJ25" s="89"/>
      <c r="AK25" s="87" t="s">
        <v>300</v>
      </c>
      <c r="AL25" s="88"/>
      <c r="AM25" s="88"/>
      <c r="AN25" s="88"/>
      <c r="AO25" s="89"/>
      <c r="AP25" s="87" t="s">
        <v>67</v>
      </c>
      <c r="AQ25" s="88"/>
      <c r="AR25" s="88"/>
      <c r="AS25" s="88"/>
      <c r="AT25" s="89"/>
      <c r="AU25" s="93">
        <v>4</v>
      </c>
      <c r="AV25" s="94"/>
      <c r="AW25" s="94" t="s">
        <v>1</v>
      </c>
      <c r="AX25" s="94"/>
      <c r="AY25" s="94"/>
      <c r="AZ25" s="94"/>
      <c r="BA25" s="94" t="s">
        <v>3</v>
      </c>
      <c r="BB25" s="94"/>
      <c r="BC25" s="43">
        <f>IF(AU25+AY25=0,"",AU25/(AU25+AY25)*100)</f>
        <v>100</v>
      </c>
      <c r="BD25" s="43"/>
      <c r="BE25" s="43"/>
      <c r="BF25" s="44"/>
      <c r="BG25" s="44"/>
      <c r="BH25" s="44"/>
      <c r="BI25" s="55">
        <f>IF(BJ25=0,"",ROUND(BJ25/BK25,5))</f>
        <v>2.0520800000000001</v>
      </c>
      <c r="BJ25" s="54">
        <f>(G27+L27+Q27+V27+AF27+AK27+AP27)</f>
        <v>394</v>
      </c>
      <c r="BK25" s="54">
        <f>(J27+O27+T27+Y27+AI27+AN27+AS27)</f>
        <v>192</v>
      </c>
    </row>
    <row r="26" spans="2:63" ht="12.75" customHeight="1" x14ac:dyDescent="0.2">
      <c r="B26" s="48"/>
      <c r="C26" s="49"/>
      <c r="D26" s="49"/>
      <c r="E26" s="49"/>
      <c r="F26" s="50"/>
      <c r="G26" s="83"/>
      <c r="H26" s="84"/>
      <c r="I26" s="84"/>
      <c r="J26" s="84"/>
      <c r="K26" s="85"/>
      <c r="L26" s="83"/>
      <c r="M26" s="84"/>
      <c r="N26" s="84"/>
      <c r="O26" s="84"/>
      <c r="P26" s="85"/>
      <c r="Q26" s="83"/>
      <c r="R26" s="84"/>
      <c r="S26" s="84"/>
      <c r="T26" s="84"/>
      <c r="U26" s="85"/>
      <c r="V26" s="83"/>
      <c r="W26" s="84"/>
      <c r="X26" s="84"/>
      <c r="Y26" s="84"/>
      <c r="Z26" s="85"/>
      <c r="AA26" s="86"/>
      <c r="AB26" s="86"/>
      <c r="AC26" s="86"/>
      <c r="AD26" s="86"/>
      <c r="AE26" s="86"/>
      <c r="AF26" s="90"/>
      <c r="AG26" s="91"/>
      <c r="AH26" s="91"/>
      <c r="AI26" s="91"/>
      <c r="AJ26" s="92"/>
      <c r="AK26" s="90"/>
      <c r="AL26" s="91"/>
      <c r="AM26" s="91"/>
      <c r="AN26" s="91"/>
      <c r="AO26" s="92"/>
      <c r="AP26" s="90"/>
      <c r="AQ26" s="91"/>
      <c r="AR26" s="91"/>
      <c r="AS26" s="91"/>
      <c r="AT26" s="92"/>
      <c r="AU26" s="93"/>
      <c r="AV26" s="94"/>
      <c r="AW26" s="94"/>
      <c r="AX26" s="94"/>
      <c r="AY26" s="94"/>
      <c r="AZ26" s="94"/>
      <c r="BA26" s="94"/>
      <c r="BB26" s="94"/>
      <c r="BC26" s="43"/>
      <c r="BD26" s="43"/>
      <c r="BE26" s="43"/>
      <c r="BF26" s="44"/>
      <c r="BG26" s="44"/>
      <c r="BH26" s="44"/>
      <c r="BI26" s="55"/>
      <c r="BJ26" s="54"/>
      <c r="BK26" s="54"/>
    </row>
    <row r="27" spans="2:63" ht="12.75" customHeight="1" x14ac:dyDescent="0.2">
      <c r="B27" s="48"/>
      <c r="C27" s="49"/>
      <c r="D27" s="49"/>
      <c r="E27" s="49"/>
      <c r="F27" s="50"/>
      <c r="G27" s="74">
        <f>AD11</f>
        <v>100</v>
      </c>
      <c r="H27" s="75"/>
      <c r="I27" s="75" t="s">
        <v>2</v>
      </c>
      <c r="J27" s="75">
        <f>AA11</f>
        <v>44</v>
      </c>
      <c r="K27" s="78"/>
      <c r="L27" s="74">
        <f>AD15</f>
        <v>91</v>
      </c>
      <c r="M27" s="75"/>
      <c r="N27" s="75" t="s">
        <v>2</v>
      </c>
      <c r="O27" s="75">
        <f>AA15</f>
        <v>45</v>
      </c>
      <c r="P27" s="78"/>
      <c r="Q27" s="74">
        <f>AD19</f>
        <v>0</v>
      </c>
      <c r="R27" s="75"/>
      <c r="S27" s="75" t="s">
        <v>2</v>
      </c>
      <c r="T27" s="75">
        <f>AA19</f>
        <v>0</v>
      </c>
      <c r="U27" s="78"/>
      <c r="V27" s="74">
        <f>AD23</f>
        <v>106</v>
      </c>
      <c r="W27" s="75"/>
      <c r="X27" s="75" t="s">
        <v>2</v>
      </c>
      <c r="Y27" s="75">
        <f>AA23</f>
        <v>45</v>
      </c>
      <c r="Z27" s="78"/>
      <c r="AA27" s="86"/>
      <c r="AB27" s="86"/>
      <c r="AC27" s="86"/>
      <c r="AD27" s="86"/>
      <c r="AE27" s="86"/>
      <c r="AF27" s="62"/>
      <c r="AG27" s="57"/>
      <c r="AH27" s="57" t="s">
        <v>2</v>
      </c>
      <c r="AI27" s="57"/>
      <c r="AJ27" s="58"/>
      <c r="AK27" s="62">
        <v>97</v>
      </c>
      <c r="AL27" s="57"/>
      <c r="AM27" s="57" t="s">
        <v>2</v>
      </c>
      <c r="AN27" s="57">
        <v>58</v>
      </c>
      <c r="AO27" s="58"/>
      <c r="AP27" s="62"/>
      <c r="AQ27" s="57"/>
      <c r="AR27" s="57" t="s">
        <v>2</v>
      </c>
      <c r="AS27" s="57"/>
      <c r="AT27" s="58"/>
      <c r="AU27" s="93"/>
      <c r="AV27" s="94"/>
      <c r="AW27" s="94"/>
      <c r="AX27" s="94"/>
      <c r="AY27" s="94"/>
      <c r="AZ27" s="94"/>
      <c r="BA27" s="94"/>
      <c r="BB27" s="94"/>
      <c r="BC27" s="43"/>
      <c r="BD27" s="43"/>
      <c r="BE27" s="43"/>
      <c r="BF27" s="44"/>
      <c r="BG27" s="44"/>
      <c r="BH27" s="44"/>
      <c r="BI27" s="55"/>
      <c r="BJ27" s="54"/>
      <c r="BK27" s="54"/>
    </row>
    <row r="28" spans="2:63" ht="12.75" customHeight="1" x14ac:dyDescent="0.2">
      <c r="B28" s="51"/>
      <c r="C28" s="52"/>
      <c r="D28" s="52"/>
      <c r="E28" s="52"/>
      <c r="F28" s="53"/>
      <c r="G28" s="76"/>
      <c r="H28" s="77"/>
      <c r="I28" s="77"/>
      <c r="J28" s="77"/>
      <c r="K28" s="79"/>
      <c r="L28" s="76"/>
      <c r="M28" s="77"/>
      <c r="N28" s="77"/>
      <c r="O28" s="77"/>
      <c r="P28" s="79"/>
      <c r="Q28" s="76"/>
      <c r="R28" s="77"/>
      <c r="S28" s="77"/>
      <c r="T28" s="77"/>
      <c r="U28" s="79"/>
      <c r="V28" s="76"/>
      <c r="W28" s="77"/>
      <c r="X28" s="77"/>
      <c r="Y28" s="77"/>
      <c r="Z28" s="79"/>
      <c r="AA28" s="86"/>
      <c r="AB28" s="86"/>
      <c r="AC28" s="86"/>
      <c r="AD28" s="86"/>
      <c r="AE28" s="86"/>
      <c r="AF28" s="63"/>
      <c r="AG28" s="59"/>
      <c r="AH28" s="59"/>
      <c r="AI28" s="59"/>
      <c r="AJ28" s="60"/>
      <c r="AK28" s="63"/>
      <c r="AL28" s="59"/>
      <c r="AM28" s="59"/>
      <c r="AN28" s="59"/>
      <c r="AO28" s="60"/>
      <c r="AP28" s="63"/>
      <c r="AQ28" s="59"/>
      <c r="AR28" s="59"/>
      <c r="AS28" s="59"/>
      <c r="AT28" s="60"/>
      <c r="AU28" s="93"/>
      <c r="AV28" s="94"/>
      <c r="AW28" s="94"/>
      <c r="AX28" s="94"/>
      <c r="AY28" s="94"/>
      <c r="AZ28" s="94"/>
      <c r="BA28" s="94"/>
      <c r="BB28" s="94"/>
      <c r="BC28" s="43"/>
      <c r="BD28" s="43"/>
      <c r="BE28" s="43"/>
      <c r="BF28" s="44"/>
      <c r="BG28" s="44"/>
      <c r="BH28" s="44"/>
      <c r="BI28" s="55"/>
      <c r="BJ28" s="54"/>
      <c r="BK28" s="54"/>
    </row>
    <row r="29" spans="2:63" ht="12.75" customHeight="1" x14ac:dyDescent="0.2">
      <c r="B29" s="45" t="s">
        <v>34</v>
      </c>
      <c r="C29" s="46"/>
      <c r="D29" s="46"/>
      <c r="E29" s="46"/>
      <c r="F29" s="47"/>
      <c r="G29" s="80" t="str">
        <f>IF(AF9="○","●",IF(AF9="●","○",AF9))</f>
        <v>○</v>
      </c>
      <c r="H29" s="81"/>
      <c r="I29" s="81"/>
      <c r="J29" s="81"/>
      <c r="K29" s="82"/>
      <c r="L29" s="80" t="str">
        <f>IF(AF13="○","●",IF(AF13="●","○",AF13))</f>
        <v>7/30  ｆ4</v>
      </c>
      <c r="M29" s="81"/>
      <c r="N29" s="81"/>
      <c r="O29" s="81"/>
      <c r="P29" s="82"/>
      <c r="Q29" s="80" t="str">
        <f>IF(AF17="○","●",IF(AF17="●","○",AF17))</f>
        <v>○</v>
      </c>
      <c r="R29" s="81"/>
      <c r="S29" s="81"/>
      <c r="T29" s="81"/>
      <c r="U29" s="82"/>
      <c r="V29" s="80" t="str">
        <f>IF(AF21="○","●",IF(AF21="●","○",AF21))</f>
        <v>○</v>
      </c>
      <c r="W29" s="81"/>
      <c r="X29" s="81"/>
      <c r="Y29" s="81"/>
      <c r="Z29" s="82"/>
      <c r="AA29" s="80" t="str">
        <f>IF(AF25="○","●",IF(AF25="●","○",AF25))</f>
        <v>9/24  s5</v>
      </c>
      <c r="AB29" s="81"/>
      <c r="AC29" s="81"/>
      <c r="AD29" s="81"/>
      <c r="AE29" s="82"/>
      <c r="AF29" s="86"/>
      <c r="AG29" s="86"/>
      <c r="AH29" s="86"/>
      <c r="AI29" s="86"/>
      <c r="AJ29" s="86"/>
      <c r="AK29" s="87" t="s">
        <v>68</v>
      </c>
      <c r="AL29" s="88"/>
      <c r="AM29" s="88"/>
      <c r="AN29" s="88"/>
      <c r="AO29" s="89"/>
      <c r="AP29" s="87" t="s">
        <v>250</v>
      </c>
      <c r="AQ29" s="88"/>
      <c r="AR29" s="88"/>
      <c r="AS29" s="88"/>
      <c r="AT29" s="89"/>
      <c r="AU29" s="93">
        <v>4</v>
      </c>
      <c r="AV29" s="94"/>
      <c r="AW29" s="94" t="s">
        <v>1</v>
      </c>
      <c r="AX29" s="94"/>
      <c r="AY29" s="94"/>
      <c r="AZ29" s="94"/>
      <c r="BA29" s="94" t="s">
        <v>3</v>
      </c>
      <c r="BB29" s="94"/>
      <c r="BC29" s="43">
        <f>IF(AU29+AY29=0,"",AU29/(AU29+AY29)*100)</f>
        <v>100</v>
      </c>
      <c r="BD29" s="43"/>
      <c r="BE29" s="43"/>
      <c r="BF29" s="44"/>
      <c r="BG29" s="44"/>
      <c r="BH29" s="44"/>
      <c r="BI29" s="55">
        <f>IF(BJ29=0,"",ROUND(BJ29/BK29,5))</f>
        <v>1.5336099999999999</v>
      </c>
      <c r="BJ29" s="54">
        <f>(G31+L31+Q31+V31+AA31+AK31+AP31)</f>
        <v>365</v>
      </c>
      <c r="BK29" s="54">
        <f>(J31+O31+T31+Y31+AD31+AN31+AS31)</f>
        <v>238</v>
      </c>
    </row>
    <row r="30" spans="2:63" ht="12.75" customHeight="1" x14ac:dyDescent="0.2">
      <c r="B30" s="48"/>
      <c r="C30" s="49"/>
      <c r="D30" s="49"/>
      <c r="E30" s="49"/>
      <c r="F30" s="50"/>
      <c r="G30" s="83"/>
      <c r="H30" s="84"/>
      <c r="I30" s="84"/>
      <c r="J30" s="84"/>
      <c r="K30" s="85"/>
      <c r="L30" s="83"/>
      <c r="M30" s="84"/>
      <c r="N30" s="84"/>
      <c r="O30" s="84"/>
      <c r="P30" s="85"/>
      <c r="Q30" s="83"/>
      <c r="R30" s="84"/>
      <c r="S30" s="84"/>
      <c r="T30" s="84"/>
      <c r="U30" s="85"/>
      <c r="V30" s="83"/>
      <c r="W30" s="84"/>
      <c r="X30" s="84"/>
      <c r="Y30" s="84"/>
      <c r="Z30" s="85"/>
      <c r="AA30" s="83"/>
      <c r="AB30" s="84"/>
      <c r="AC30" s="84"/>
      <c r="AD30" s="84"/>
      <c r="AE30" s="85"/>
      <c r="AF30" s="86"/>
      <c r="AG30" s="86"/>
      <c r="AH30" s="86"/>
      <c r="AI30" s="86"/>
      <c r="AJ30" s="86"/>
      <c r="AK30" s="90"/>
      <c r="AL30" s="91"/>
      <c r="AM30" s="91"/>
      <c r="AN30" s="91"/>
      <c r="AO30" s="92"/>
      <c r="AP30" s="90"/>
      <c r="AQ30" s="91"/>
      <c r="AR30" s="91"/>
      <c r="AS30" s="91"/>
      <c r="AT30" s="92"/>
      <c r="AU30" s="93"/>
      <c r="AV30" s="94"/>
      <c r="AW30" s="94"/>
      <c r="AX30" s="94"/>
      <c r="AY30" s="94"/>
      <c r="AZ30" s="94"/>
      <c r="BA30" s="94"/>
      <c r="BB30" s="94"/>
      <c r="BC30" s="43"/>
      <c r="BD30" s="43"/>
      <c r="BE30" s="43"/>
      <c r="BF30" s="44"/>
      <c r="BG30" s="44"/>
      <c r="BH30" s="44"/>
      <c r="BI30" s="55"/>
      <c r="BJ30" s="54"/>
      <c r="BK30" s="54"/>
    </row>
    <row r="31" spans="2:63" ht="12.75" customHeight="1" x14ac:dyDescent="0.2">
      <c r="B31" s="48"/>
      <c r="C31" s="49"/>
      <c r="D31" s="49"/>
      <c r="E31" s="49"/>
      <c r="F31" s="50"/>
      <c r="G31" s="74">
        <f>AI11</f>
        <v>88</v>
      </c>
      <c r="H31" s="75"/>
      <c r="I31" s="75" t="s">
        <v>2</v>
      </c>
      <c r="J31" s="75">
        <f>AF11</f>
        <v>52</v>
      </c>
      <c r="K31" s="78"/>
      <c r="L31" s="74">
        <f>AI15</f>
        <v>0</v>
      </c>
      <c r="M31" s="75"/>
      <c r="N31" s="75" t="s">
        <v>2</v>
      </c>
      <c r="O31" s="75">
        <f>AF15</f>
        <v>0</v>
      </c>
      <c r="P31" s="78"/>
      <c r="Q31" s="74">
        <f>AI19</f>
        <v>76</v>
      </c>
      <c r="R31" s="75"/>
      <c r="S31" s="75" t="s">
        <v>2</v>
      </c>
      <c r="T31" s="75">
        <f>AF19</f>
        <v>60</v>
      </c>
      <c r="U31" s="78"/>
      <c r="V31" s="74">
        <f>AI23</f>
        <v>115</v>
      </c>
      <c r="W31" s="75"/>
      <c r="X31" s="75" t="s">
        <v>2</v>
      </c>
      <c r="Y31" s="75">
        <f>AF23</f>
        <v>54</v>
      </c>
      <c r="Z31" s="78"/>
      <c r="AA31" s="74">
        <f>AI27</f>
        <v>0</v>
      </c>
      <c r="AB31" s="75"/>
      <c r="AC31" s="75" t="s">
        <v>2</v>
      </c>
      <c r="AD31" s="75">
        <f>AF27</f>
        <v>0</v>
      </c>
      <c r="AE31" s="78"/>
      <c r="AF31" s="86"/>
      <c r="AG31" s="86"/>
      <c r="AH31" s="86"/>
      <c r="AI31" s="86"/>
      <c r="AJ31" s="86"/>
      <c r="AK31" s="62"/>
      <c r="AL31" s="57"/>
      <c r="AM31" s="57" t="s">
        <v>2</v>
      </c>
      <c r="AN31" s="57"/>
      <c r="AO31" s="58"/>
      <c r="AP31" s="62">
        <v>86</v>
      </c>
      <c r="AQ31" s="57"/>
      <c r="AR31" s="57" t="s">
        <v>2</v>
      </c>
      <c r="AS31" s="57">
        <v>72</v>
      </c>
      <c r="AT31" s="58"/>
      <c r="AU31" s="93"/>
      <c r="AV31" s="94"/>
      <c r="AW31" s="94"/>
      <c r="AX31" s="94"/>
      <c r="AY31" s="94"/>
      <c r="AZ31" s="94"/>
      <c r="BA31" s="94"/>
      <c r="BB31" s="94"/>
      <c r="BC31" s="43"/>
      <c r="BD31" s="43"/>
      <c r="BE31" s="43"/>
      <c r="BF31" s="44"/>
      <c r="BG31" s="44"/>
      <c r="BH31" s="44"/>
      <c r="BI31" s="55"/>
      <c r="BJ31" s="54"/>
      <c r="BK31" s="54"/>
    </row>
    <row r="32" spans="2:63" ht="12.75" customHeight="1" x14ac:dyDescent="0.2">
      <c r="B32" s="51"/>
      <c r="C32" s="52"/>
      <c r="D32" s="52"/>
      <c r="E32" s="52"/>
      <c r="F32" s="53"/>
      <c r="G32" s="76"/>
      <c r="H32" s="77"/>
      <c r="I32" s="77"/>
      <c r="J32" s="77"/>
      <c r="K32" s="79"/>
      <c r="L32" s="76"/>
      <c r="M32" s="77"/>
      <c r="N32" s="77"/>
      <c r="O32" s="77"/>
      <c r="P32" s="79"/>
      <c r="Q32" s="76"/>
      <c r="R32" s="77"/>
      <c r="S32" s="77"/>
      <c r="T32" s="77"/>
      <c r="U32" s="79"/>
      <c r="V32" s="76"/>
      <c r="W32" s="77"/>
      <c r="X32" s="77"/>
      <c r="Y32" s="77"/>
      <c r="Z32" s="79"/>
      <c r="AA32" s="76"/>
      <c r="AB32" s="77"/>
      <c r="AC32" s="77"/>
      <c r="AD32" s="77"/>
      <c r="AE32" s="79"/>
      <c r="AF32" s="86"/>
      <c r="AG32" s="86"/>
      <c r="AH32" s="86"/>
      <c r="AI32" s="86"/>
      <c r="AJ32" s="86"/>
      <c r="AK32" s="63"/>
      <c r="AL32" s="59"/>
      <c r="AM32" s="59"/>
      <c r="AN32" s="59"/>
      <c r="AO32" s="60"/>
      <c r="AP32" s="63"/>
      <c r="AQ32" s="59"/>
      <c r="AR32" s="59"/>
      <c r="AS32" s="59"/>
      <c r="AT32" s="60"/>
      <c r="AU32" s="93"/>
      <c r="AV32" s="94"/>
      <c r="AW32" s="94"/>
      <c r="AX32" s="94"/>
      <c r="AY32" s="94"/>
      <c r="AZ32" s="94"/>
      <c r="BA32" s="94"/>
      <c r="BB32" s="94"/>
      <c r="BC32" s="43"/>
      <c r="BD32" s="43"/>
      <c r="BE32" s="43"/>
      <c r="BF32" s="44"/>
      <c r="BG32" s="44"/>
      <c r="BH32" s="44"/>
      <c r="BI32" s="55"/>
      <c r="BJ32" s="54"/>
      <c r="BK32" s="54"/>
    </row>
    <row r="33" spans="2:63" ht="12.75" customHeight="1" x14ac:dyDescent="0.2">
      <c r="B33" s="45" t="s">
        <v>33</v>
      </c>
      <c r="C33" s="46"/>
      <c r="D33" s="46"/>
      <c r="E33" s="46"/>
      <c r="F33" s="47"/>
      <c r="G33" s="80" t="str">
        <f>IF(AK9="○","●",IF(AK9="●","○",AK9))</f>
        <v>○</v>
      </c>
      <c r="H33" s="81"/>
      <c r="I33" s="81"/>
      <c r="J33" s="81"/>
      <c r="K33" s="82"/>
      <c r="L33" s="80" t="str">
        <f>IF(AK13="○","●",IF(AK13="●","○",AK13))</f>
        <v>○</v>
      </c>
      <c r="M33" s="81"/>
      <c r="N33" s="81"/>
      <c r="O33" s="81"/>
      <c r="P33" s="82"/>
      <c r="Q33" s="80" t="str">
        <f>IF(AK17="○","●",IF(AK17="●","○",AK17))</f>
        <v>○</v>
      </c>
      <c r="R33" s="81"/>
      <c r="S33" s="81"/>
      <c r="T33" s="81"/>
      <c r="U33" s="82"/>
      <c r="V33" s="80" t="str">
        <f>IF(AK21="○","●",IF(AK21="●","○",AK21))</f>
        <v>9/10  o5</v>
      </c>
      <c r="W33" s="81"/>
      <c r="X33" s="81"/>
      <c r="Y33" s="81"/>
      <c r="Z33" s="82"/>
      <c r="AA33" s="80" t="str">
        <f>IF(AK25="○","●",IF(AK25="●","○",AK25))</f>
        <v>●</v>
      </c>
      <c r="AB33" s="81"/>
      <c r="AC33" s="81"/>
      <c r="AD33" s="81"/>
      <c r="AE33" s="82"/>
      <c r="AF33" s="80" t="str">
        <f>IF(AK29="○","●",IF(AK29="●","○",AK29))</f>
        <v>9/3  l3</v>
      </c>
      <c r="AG33" s="81"/>
      <c r="AH33" s="81"/>
      <c r="AI33" s="81"/>
      <c r="AJ33" s="82"/>
      <c r="AK33" s="98"/>
      <c r="AL33" s="98"/>
      <c r="AM33" s="98"/>
      <c r="AN33" s="98"/>
      <c r="AO33" s="98"/>
      <c r="AP33" s="87" t="s">
        <v>69</v>
      </c>
      <c r="AQ33" s="88"/>
      <c r="AR33" s="88"/>
      <c r="AS33" s="88"/>
      <c r="AT33" s="89"/>
      <c r="AU33" s="93">
        <v>3</v>
      </c>
      <c r="AV33" s="94"/>
      <c r="AW33" s="94" t="s">
        <v>1</v>
      </c>
      <c r="AX33" s="94"/>
      <c r="AY33" s="94">
        <v>1</v>
      </c>
      <c r="AZ33" s="94"/>
      <c r="BA33" s="94" t="s">
        <v>3</v>
      </c>
      <c r="BB33" s="94"/>
      <c r="BC33" s="43">
        <f>IF(AU33+AY33=0,"",AU33/(AU33+AY33)*100)</f>
        <v>75</v>
      </c>
      <c r="BD33" s="43"/>
      <c r="BE33" s="43"/>
      <c r="BF33" s="44"/>
      <c r="BG33" s="44"/>
      <c r="BH33" s="44"/>
      <c r="BI33" s="55">
        <f>IF(BJ33=0,"",ROUND(BJ33/BK33,5))</f>
        <v>1.04013</v>
      </c>
      <c r="BJ33" s="54">
        <f>(G35+L35+Q35+V35+AA35+AF35+AP35)</f>
        <v>311</v>
      </c>
      <c r="BK33" s="54">
        <f>(J35+O35+T35+Y35+AD35+AI35+AS35)</f>
        <v>299</v>
      </c>
    </row>
    <row r="34" spans="2:63" ht="12.75" customHeight="1" x14ac:dyDescent="0.2">
      <c r="B34" s="48"/>
      <c r="C34" s="49"/>
      <c r="D34" s="49"/>
      <c r="E34" s="49"/>
      <c r="F34" s="50"/>
      <c r="G34" s="83"/>
      <c r="H34" s="84"/>
      <c r="I34" s="84"/>
      <c r="J34" s="84"/>
      <c r="K34" s="85"/>
      <c r="L34" s="83"/>
      <c r="M34" s="84"/>
      <c r="N34" s="84"/>
      <c r="O34" s="84"/>
      <c r="P34" s="85"/>
      <c r="Q34" s="83"/>
      <c r="R34" s="84"/>
      <c r="S34" s="84"/>
      <c r="T34" s="84"/>
      <c r="U34" s="85"/>
      <c r="V34" s="83"/>
      <c r="W34" s="84"/>
      <c r="X34" s="84"/>
      <c r="Y34" s="84"/>
      <c r="Z34" s="85"/>
      <c r="AA34" s="83"/>
      <c r="AB34" s="84"/>
      <c r="AC34" s="84"/>
      <c r="AD34" s="84"/>
      <c r="AE34" s="85"/>
      <c r="AF34" s="83"/>
      <c r="AG34" s="84"/>
      <c r="AH34" s="84"/>
      <c r="AI34" s="84"/>
      <c r="AJ34" s="85"/>
      <c r="AK34" s="98"/>
      <c r="AL34" s="98"/>
      <c r="AM34" s="98"/>
      <c r="AN34" s="98"/>
      <c r="AO34" s="98"/>
      <c r="AP34" s="90"/>
      <c r="AQ34" s="91"/>
      <c r="AR34" s="91"/>
      <c r="AS34" s="91"/>
      <c r="AT34" s="92"/>
      <c r="AU34" s="93"/>
      <c r="AV34" s="94"/>
      <c r="AW34" s="94"/>
      <c r="AX34" s="94"/>
      <c r="AY34" s="94"/>
      <c r="AZ34" s="94"/>
      <c r="BA34" s="94"/>
      <c r="BB34" s="94"/>
      <c r="BC34" s="43"/>
      <c r="BD34" s="43"/>
      <c r="BE34" s="43"/>
      <c r="BF34" s="44"/>
      <c r="BG34" s="44"/>
      <c r="BH34" s="44"/>
      <c r="BI34" s="55"/>
      <c r="BJ34" s="54"/>
      <c r="BK34" s="54"/>
    </row>
    <row r="35" spans="2:63" ht="12.75" customHeight="1" x14ac:dyDescent="0.2">
      <c r="B35" s="48"/>
      <c r="C35" s="49"/>
      <c r="D35" s="49"/>
      <c r="E35" s="49"/>
      <c r="F35" s="50"/>
      <c r="G35" s="74">
        <f>AN11</f>
        <v>85</v>
      </c>
      <c r="H35" s="75"/>
      <c r="I35" s="75" t="s">
        <v>2</v>
      </c>
      <c r="J35" s="75">
        <f>AK11</f>
        <v>77</v>
      </c>
      <c r="K35" s="78"/>
      <c r="L35" s="74">
        <f>AN15</f>
        <v>77</v>
      </c>
      <c r="M35" s="75"/>
      <c r="N35" s="75" t="s">
        <v>2</v>
      </c>
      <c r="O35" s="75">
        <f>AK15</f>
        <v>66</v>
      </c>
      <c r="P35" s="78"/>
      <c r="Q35" s="74">
        <f>AN19</f>
        <v>91</v>
      </c>
      <c r="R35" s="75"/>
      <c r="S35" s="75" t="s">
        <v>2</v>
      </c>
      <c r="T35" s="75">
        <f>AK19</f>
        <v>59</v>
      </c>
      <c r="U35" s="78"/>
      <c r="V35" s="74">
        <f>AN23</f>
        <v>0</v>
      </c>
      <c r="W35" s="75"/>
      <c r="X35" s="75" t="s">
        <v>2</v>
      </c>
      <c r="Y35" s="75">
        <f>AK23</f>
        <v>0</v>
      </c>
      <c r="Z35" s="78"/>
      <c r="AA35" s="74">
        <f>AN27</f>
        <v>58</v>
      </c>
      <c r="AB35" s="75"/>
      <c r="AC35" s="75" t="s">
        <v>2</v>
      </c>
      <c r="AD35" s="75">
        <f>AK27</f>
        <v>97</v>
      </c>
      <c r="AE35" s="78"/>
      <c r="AF35" s="74">
        <f>AN31</f>
        <v>0</v>
      </c>
      <c r="AG35" s="75"/>
      <c r="AH35" s="75" t="s">
        <v>2</v>
      </c>
      <c r="AI35" s="75">
        <f>AK31</f>
        <v>0</v>
      </c>
      <c r="AJ35" s="78"/>
      <c r="AK35" s="98"/>
      <c r="AL35" s="98"/>
      <c r="AM35" s="98"/>
      <c r="AN35" s="98"/>
      <c r="AO35" s="98"/>
      <c r="AP35" s="62"/>
      <c r="AQ35" s="57"/>
      <c r="AR35" s="57" t="s">
        <v>2</v>
      </c>
      <c r="AS35" s="57"/>
      <c r="AT35" s="58"/>
      <c r="AU35" s="93"/>
      <c r="AV35" s="94"/>
      <c r="AW35" s="94"/>
      <c r="AX35" s="94"/>
      <c r="AY35" s="94"/>
      <c r="AZ35" s="94"/>
      <c r="BA35" s="94"/>
      <c r="BB35" s="94"/>
      <c r="BC35" s="43"/>
      <c r="BD35" s="43"/>
      <c r="BE35" s="43"/>
      <c r="BF35" s="44"/>
      <c r="BG35" s="44"/>
      <c r="BH35" s="44"/>
      <c r="BI35" s="55"/>
      <c r="BJ35" s="54"/>
      <c r="BK35" s="54"/>
    </row>
    <row r="36" spans="2:63" ht="12.75" customHeight="1" x14ac:dyDescent="0.2">
      <c r="B36" s="51"/>
      <c r="C36" s="52"/>
      <c r="D36" s="52"/>
      <c r="E36" s="52"/>
      <c r="F36" s="53"/>
      <c r="G36" s="76"/>
      <c r="H36" s="77"/>
      <c r="I36" s="77"/>
      <c r="J36" s="77"/>
      <c r="K36" s="79"/>
      <c r="L36" s="76"/>
      <c r="M36" s="77"/>
      <c r="N36" s="77"/>
      <c r="O36" s="77"/>
      <c r="P36" s="79"/>
      <c r="Q36" s="76"/>
      <c r="R36" s="77"/>
      <c r="S36" s="77"/>
      <c r="T36" s="77"/>
      <c r="U36" s="79"/>
      <c r="V36" s="76"/>
      <c r="W36" s="77"/>
      <c r="X36" s="77"/>
      <c r="Y36" s="77"/>
      <c r="Z36" s="79"/>
      <c r="AA36" s="76"/>
      <c r="AB36" s="77"/>
      <c r="AC36" s="77"/>
      <c r="AD36" s="77"/>
      <c r="AE36" s="79"/>
      <c r="AF36" s="76"/>
      <c r="AG36" s="77"/>
      <c r="AH36" s="77"/>
      <c r="AI36" s="77"/>
      <c r="AJ36" s="79"/>
      <c r="AK36" s="98"/>
      <c r="AL36" s="98"/>
      <c r="AM36" s="98"/>
      <c r="AN36" s="98"/>
      <c r="AO36" s="98"/>
      <c r="AP36" s="63"/>
      <c r="AQ36" s="59"/>
      <c r="AR36" s="59"/>
      <c r="AS36" s="59"/>
      <c r="AT36" s="60"/>
      <c r="AU36" s="93"/>
      <c r="AV36" s="94"/>
      <c r="AW36" s="94"/>
      <c r="AX36" s="94"/>
      <c r="AY36" s="94"/>
      <c r="AZ36" s="94"/>
      <c r="BA36" s="94"/>
      <c r="BB36" s="94"/>
      <c r="BC36" s="43"/>
      <c r="BD36" s="43"/>
      <c r="BE36" s="43"/>
      <c r="BF36" s="44"/>
      <c r="BG36" s="44"/>
      <c r="BH36" s="44"/>
      <c r="BI36" s="55"/>
      <c r="BJ36" s="54"/>
      <c r="BK36" s="54"/>
    </row>
    <row r="37" spans="2:63" ht="12.75" customHeight="1" x14ac:dyDescent="0.2">
      <c r="B37" s="45" t="s">
        <v>31</v>
      </c>
      <c r="C37" s="46"/>
      <c r="D37" s="46"/>
      <c r="E37" s="46"/>
      <c r="F37" s="47"/>
      <c r="G37" s="80" t="str">
        <f>IF(AP9="○","●",IF(AP9="●","○",AP9))</f>
        <v>●</v>
      </c>
      <c r="H37" s="81"/>
      <c r="I37" s="81"/>
      <c r="J37" s="81"/>
      <c r="K37" s="82"/>
      <c r="L37" s="80" t="str">
        <f>IF(AP13="○","●",IF(AP13="●","○",AP13))</f>
        <v>●</v>
      </c>
      <c r="M37" s="81"/>
      <c r="N37" s="81"/>
      <c r="O37" s="81"/>
      <c r="P37" s="82"/>
      <c r="Q37" s="80" t="str">
        <f>IF(AP17="○","●",IF(AP17="●","○",AP17))</f>
        <v>9/10  n4</v>
      </c>
      <c r="R37" s="81"/>
      <c r="S37" s="81"/>
      <c r="T37" s="81"/>
      <c r="U37" s="82"/>
      <c r="V37" s="80" t="str">
        <f>IF(AP21="○","●",IF(AP21="●","○",AP21))</f>
        <v>●</v>
      </c>
      <c r="W37" s="81"/>
      <c r="X37" s="81"/>
      <c r="Y37" s="81"/>
      <c r="Z37" s="82"/>
      <c r="AA37" s="80" t="str">
        <f>IF(AP25="○","●",IF(AP25="●","○",AP25))</f>
        <v>9/17  q5</v>
      </c>
      <c r="AB37" s="81"/>
      <c r="AC37" s="81"/>
      <c r="AD37" s="81"/>
      <c r="AE37" s="82"/>
      <c r="AF37" s="80" t="str">
        <f>IF(AP29="○","●",IF(AP29="●","○",AP29))</f>
        <v>●</v>
      </c>
      <c r="AG37" s="81"/>
      <c r="AH37" s="81"/>
      <c r="AI37" s="81"/>
      <c r="AJ37" s="82"/>
      <c r="AK37" s="80" t="str">
        <f>IF(AP33="○","●",IF(AP33="●","○",AP33))</f>
        <v>7/30  d4</v>
      </c>
      <c r="AL37" s="81"/>
      <c r="AM37" s="81"/>
      <c r="AN37" s="81"/>
      <c r="AO37" s="82"/>
      <c r="AP37" s="86"/>
      <c r="AQ37" s="86"/>
      <c r="AR37" s="86"/>
      <c r="AS37" s="86"/>
      <c r="AT37" s="86"/>
      <c r="AU37" s="93"/>
      <c r="AV37" s="94"/>
      <c r="AW37" s="94" t="s">
        <v>1</v>
      </c>
      <c r="AX37" s="94"/>
      <c r="AY37" s="94">
        <v>4</v>
      </c>
      <c r="AZ37" s="94"/>
      <c r="BA37" s="94" t="s">
        <v>3</v>
      </c>
      <c r="BB37" s="94"/>
      <c r="BC37" s="43">
        <f>IF(AU37+AY37=0,"",AU37/(AU37+AY37)*100)</f>
        <v>0</v>
      </c>
      <c r="BD37" s="43"/>
      <c r="BE37" s="43"/>
      <c r="BF37" s="44"/>
      <c r="BG37" s="44"/>
      <c r="BH37" s="44"/>
      <c r="BI37" s="55">
        <f>IF(BJ37=0,"",ROUND(BJ37/BK37,5))</f>
        <v>0.83282999999999996</v>
      </c>
      <c r="BJ37" s="54">
        <f>(G39+L39+Q39+V39+AA39+AF39+AK39)</f>
        <v>274</v>
      </c>
      <c r="BK37" s="54">
        <f>(J39+O39+T39+Y39+AD39+AI39+AN39)</f>
        <v>329</v>
      </c>
    </row>
    <row r="38" spans="2:63" ht="12.75" customHeight="1" x14ac:dyDescent="0.2">
      <c r="B38" s="48"/>
      <c r="C38" s="49"/>
      <c r="D38" s="49"/>
      <c r="E38" s="49"/>
      <c r="F38" s="50"/>
      <c r="G38" s="83"/>
      <c r="H38" s="84"/>
      <c r="I38" s="84"/>
      <c r="J38" s="84"/>
      <c r="K38" s="85"/>
      <c r="L38" s="83"/>
      <c r="M38" s="84"/>
      <c r="N38" s="84"/>
      <c r="O38" s="84"/>
      <c r="P38" s="85"/>
      <c r="Q38" s="83"/>
      <c r="R38" s="84"/>
      <c r="S38" s="84"/>
      <c r="T38" s="84"/>
      <c r="U38" s="85"/>
      <c r="V38" s="83"/>
      <c r="W38" s="84"/>
      <c r="X38" s="84"/>
      <c r="Y38" s="84"/>
      <c r="Z38" s="85"/>
      <c r="AA38" s="83"/>
      <c r="AB38" s="84"/>
      <c r="AC38" s="84"/>
      <c r="AD38" s="84"/>
      <c r="AE38" s="85"/>
      <c r="AF38" s="83"/>
      <c r="AG38" s="84"/>
      <c r="AH38" s="84"/>
      <c r="AI38" s="84"/>
      <c r="AJ38" s="85"/>
      <c r="AK38" s="83"/>
      <c r="AL38" s="84"/>
      <c r="AM38" s="84"/>
      <c r="AN38" s="84"/>
      <c r="AO38" s="85"/>
      <c r="AP38" s="86"/>
      <c r="AQ38" s="86"/>
      <c r="AR38" s="86"/>
      <c r="AS38" s="86"/>
      <c r="AT38" s="86"/>
      <c r="AU38" s="93"/>
      <c r="AV38" s="94"/>
      <c r="AW38" s="94"/>
      <c r="AX38" s="94"/>
      <c r="AY38" s="94"/>
      <c r="AZ38" s="94"/>
      <c r="BA38" s="94"/>
      <c r="BB38" s="94"/>
      <c r="BC38" s="43"/>
      <c r="BD38" s="43"/>
      <c r="BE38" s="43"/>
      <c r="BF38" s="44"/>
      <c r="BG38" s="44"/>
      <c r="BH38" s="44"/>
      <c r="BI38" s="55"/>
      <c r="BJ38" s="54"/>
      <c r="BK38" s="54"/>
    </row>
    <row r="39" spans="2:63" ht="12.75" customHeight="1" x14ac:dyDescent="0.2">
      <c r="B39" s="48"/>
      <c r="C39" s="49"/>
      <c r="D39" s="49"/>
      <c r="E39" s="49"/>
      <c r="F39" s="50"/>
      <c r="G39" s="74">
        <f>AS11</f>
        <v>65</v>
      </c>
      <c r="H39" s="75"/>
      <c r="I39" s="75" t="s">
        <v>2</v>
      </c>
      <c r="J39" s="75">
        <f>AP11</f>
        <v>81</v>
      </c>
      <c r="K39" s="78"/>
      <c r="L39" s="74">
        <f>AS15</f>
        <v>70</v>
      </c>
      <c r="M39" s="75"/>
      <c r="N39" s="75" t="s">
        <v>2</v>
      </c>
      <c r="O39" s="75">
        <f>AP15</f>
        <v>72</v>
      </c>
      <c r="P39" s="78"/>
      <c r="Q39" s="74">
        <f>AS19</f>
        <v>0</v>
      </c>
      <c r="R39" s="75"/>
      <c r="S39" s="75" t="s">
        <v>2</v>
      </c>
      <c r="T39" s="75">
        <f>AP19</f>
        <v>0</v>
      </c>
      <c r="U39" s="78"/>
      <c r="V39" s="74">
        <f>AS23</f>
        <v>67</v>
      </c>
      <c r="W39" s="75"/>
      <c r="X39" s="75" t="s">
        <v>2</v>
      </c>
      <c r="Y39" s="75">
        <f>AP23</f>
        <v>90</v>
      </c>
      <c r="Z39" s="78"/>
      <c r="AA39" s="74">
        <f>AS27</f>
        <v>0</v>
      </c>
      <c r="AB39" s="75"/>
      <c r="AC39" s="75" t="s">
        <v>2</v>
      </c>
      <c r="AD39" s="75">
        <f>AP27</f>
        <v>0</v>
      </c>
      <c r="AE39" s="78"/>
      <c r="AF39" s="74">
        <f>AS31</f>
        <v>72</v>
      </c>
      <c r="AG39" s="75"/>
      <c r="AH39" s="75" t="s">
        <v>2</v>
      </c>
      <c r="AI39" s="75">
        <f>AP31</f>
        <v>86</v>
      </c>
      <c r="AJ39" s="78"/>
      <c r="AK39" s="74">
        <f>AS35</f>
        <v>0</v>
      </c>
      <c r="AL39" s="75"/>
      <c r="AM39" s="75" t="s">
        <v>2</v>
      </c>
      <c r="AN39" s="75">
        <f>AP35</f>
        <v>0</v>
      </c>
      <c r="AO39" s="78"/>
      <c r="AP39" s="86"/>
      <c r="AQ39" s="86"/>
      <c r="AR39" s="86"/>
      <c r="AS39" s="86"/>
      <c r="AT39" s="86"/>
      <c r="AU39" s="93"/>
      <c r="AV39" s="94"/>
      <c r="AW39" s="94"/>
      <c r="AX39" s="94"/>
      <c r="AY39" s="94"/>
      <c r="AZ39" s="94"/>
      <c r="BA39" s="94"/>
      <c r="BB39" s="94"/>
      <c r="BC39" s="43"/>
      <c r="BD39" s="43"/>
      <c r="BE39" s="43"/>
      <c r="BF39" s="44"/>
      <c r="BG39" s="44"/>
      <c r="BH39" s="44"/>
      <c r="BI39" s="55"/>
      <c r="BJ39" s="54"/>
      <c r="BK39" s="54"/>
    </row>
    <row r="40" spans="2:63" ht="12.75" customHeight="1" x14ac:dyDescent="0.2">
      <c r="B40" s="51"/>
      <c r="C40" s="52"/>
      <c r="D40" s="52"/>
      <c r="E40" s="52"/>
      <c r="F40" s="53"/>
      <c r="G40" s="76"/>
      <c r="H40" s="77"/>
      <c r="I40" s="77"/>
      <c r="J40" s="77"/>
      <c r="K40" s="79"/>
      <c r="L40" s="76"/>
      <c r="M40" s="77"/>
      <c r="N40" s="77"/>
      <c r="O40" s="77"/>
      <c r="P40" s="79"/>
      <c r="Q40" s="76"/>
      <c r="R40" s="77"/>
      <c r="S40" s="77"/>
      <c r="T40" s="77"/>
      <c r="U40" s="79"/>
      <c r="V40" s="76"/>
      <c r="W40" s="77"/>
      <c r="X40" s="77"/>
      <c r="Y40" s="77"/>
      <c r="Z40" s="79"/>
      <c r="AA40" s="76"/>
      <c r="AB40" s="77"/>
      <c r="AC40" s="77"/>
      <c r="AD40" s="77"/>
      <c r="AE40" s="79"/>
      <c r="AF40" s="76"/>
      <c r="AG40" s="77"/>
      <c r="AH40" s="77"/>
      <c r="AI40" s="77"/>
      <c r="AJ40" s="79"/>
      <c r="AK40" s="76"/>
      <c r="AL40" s="77"/>
      <c r="AM40" s="77"/>
      <c r="AN40" s="77"/>
      <c r="AO40" s="79"/>
      <c r="AP40" s="86"/>
      <c r="AQ40" s="86"/>
      <c r="AR40" s="86"/>
      <c r="AS40" s="86"/>
      <c r="AT40" s="86"/>
      <c r="AU40" s="93"/>
      <c r="AV40" s="94"/>
      <c r="AW40" s="94"/>
      <c r="AX40" s="94"/>
      <c r="AY40" s="94"/>
      <c r="AZ40" s="94"/>
      <c r="BA40" s="94"/>
      <c r="BB40" s="94"/>
      <c r="BC40" s="43"/>
      <c r="BD40" s="43"/>
      <c r="BE40" s="43"/>
      <c r="BF40" s="44"/>
      <c r="BG40" s="44"/>
      <c r="BH40" s="44"/>
      <c r="BI40" s="55"/>
      <c r="BJ40" s="54"/>
      <c r="BK40" s="54"/>
    </row>
    <row r="41" spans="2:63" x14ac:dyDescent="0.2">
      <c r="B41" s="100" t="s">
        <v>20</v>
      </c>
      <c r="C41" s="100"/>
      <c r="D41" s="100"/>
      <c r="E41" s="100"/>
      <c r="F41" s="100"/>
      <c r="G41" s="100"/>
      <c r="H41" s="100"/>
      <c r="I41" s="101" t="s">
        <v>19</v>
      </c>
      <c r="J41" s="101"/>
      <c r="K41" s="101"/>
      <c r="L41" s="101"/>
      <c r="M41" s="101" t="s">
        <v>22</v>
      </c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"/>
      <c r="BI41" s="2"/>
    </row>
    <row r="42" spans="2:63" ht="17.25" customHeight="1" x14ac:dyDescent="0.2">
      <c r="C42" s="3"/>
      <c r="D42" s="3"/>
      <c r="E42" s="3"/>
      <c r="F42" s="3"/>
      <c r="G42" s="3"/>
      <c r="H42" s="3"/>
      <c r="I42" s="102" t="s">
        <v>23</v>
      </c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8"/>
      <c r="AL42" s="8"/>
      <c r="AM42" s="8"/>
      <c r="AN42" s="8"/>
      <c r="AO42" s="8"/>
      <c r="AP42" s="8"/>
      <c r="AU42" s="1"/>
      <c r="BI42" s="2"/>
    </row>
    <row r="43" spans="2:63" x14ac:dyDescent="0.2">
      <c r="C43" s="3"/>
      <c r="D43" s="3"/>
      <c r="E43" s="3"/>
      <c r="F43" s="3"/>
      <c r="G43" s="3"/>
      <c r="H43" s="3"/>
      <c r="I43" s="3"/>
      <c r="J43" s="3"/>
      <c r="K43" s="3"/>
      <c r="L43" s="3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</row>
  </sheetData>
  <sheetProtection selectLockedCells="1"/>
  <mergeCells count="335">
    <mergeCell ref="AA39:AB40"/>
    <mergeCell ref="AF29:AJ32"/>
    <mergeCell ref="M43:AP43"/>
    <mergeCell ref="B41:H41"/>
    <mergeCell ref="M41:AT41"/>
    <mergeCell ref="I42:AJ42"/>
    <mergeCell ref="I41:L41"/>
    <mergeCell ref="AK37:AO38"/>
    <mergeCell ref="AK39:AL40"/>
    <mergeCell ref="AM39:AM40"/>
    <mergeCell ref="AN39:AO40"/>
    <mergeCell ref="AP33:AT34"/>
    <mergeCell ref="AP35:AQ36"/>
    <mergeCell ref="AR35:AR36"/>
    <mergeCell ref="AS35:AT36"/>
    <mergeCell ref="AF33:AJ34"/>
    <mergeCell ref="AF35:AG36"/>
    <mergeCell ref="AH35:AH36"/>
    <mergeCell ref="AI35:AJ36"/>
    <mergeCell ref="AC39:AC40"/>
    <mergeCell ref="AD39:AE40"/>
    <mergeCell ref="AF37:AJ38"/>
    <mergeCell ref="AF39:AG40"/>
    <mergeCell ref="AH39:AH40"/>
    <mergeCell ref="AK29:AO30"/>
    <mergeCell ref="AI39:AJ40"/>
    <mergeCell ref="AA29:AE30"/>
    <mergeCell ref="AA31:AB32"/>
    <mergeCell ref="AC31:AC32"/>
    <mergeCell ref="AP29:AT30"/>
    <mergeCell ref="AK31:AL32"/>
    <mergeCell ref="AM31:AM32"/>
    <mergeCell ref="AN31:AO32"/>
    <mergeCell ref="AP31:AQ32"/>
    <mergeCell ref="AR31:AR32"/>
    <mergeCell ref="AS31:AT32"/>
    <mergeCell ref="BJ37:BJ40"/>
    <mergeCell ref="BK37:BK40"/>
    <mergeCell ref="G39:H40"/>
    <mergeCell ref="I39:I40"/>
    <mergeCell ref="J39:K40"/>
    <mergeCell ref="L39:M40"/>
    <mergeCell ref="N39:N40"/>
    <mergeCell ref="O39:P40"/>
    <mergeCell ref="Q39:R40"/>
    <mergeCell ref="S39:S40"/>
    <mergeCell ref="BA37:BB40"/>
    <mergeCell ref="BC37:BE40"/>
    <mergeCell ref="BF37:BH40"/>
    <mergeCell ref="BI37:BI40"/>
    <mergeCell ref="AP37:AT40"/>
    <mergeCell ref="AU37:AV40"/>
    <mergeCell ref="AW37:AX40"/>
    <mergeCell ref="AY37:AZ40"/>
    <mergeCell ref="B37:F40"/>
    <mergeCell ref="G37:K38"/>
    <mergeCell ref="L37:P38"/>
    <mergeCell ref="Q37:U38"/>
    <mergeCell ref="V37:Z38"/>
    <mergeCell ref="AA37:AE38"/>
    <mergeCell ref="T39:U40"/>
    <mergeCell ref="V39:W40"/>
    <mergeCell ref="X39:X40"/>
    <mergeCell ref="Y39:Z40"/>
    <mergeCell ref="S35:S36"/>
    <mergeCell ref="T35:U36"/>
    <mergeCell ref="V35:W36"/>
    <mergeCell ref="X35:X36"/>
    <mergeCell ref="Y35:Z36"/>
    <mergeCell ref="AA35:AB36"/>
    <mergeCell ref="BI33:BI36"/>
    <mergeCell ref="BJ33:BJ36"/>
    <mergeCell ref="BK33:BK36"/>
    <mergeCell ref="G35:H36"/>
    <mergeCell ref="I35:I36"/>
    <mergeCell ref="J35:K36"/>
    <mergeCell ref="L35:M36"/>
    <mergeCell ref="N35:N36"/>
    <mergeCell ref="O35:P36"/>
    <mergeCell ref="Q35:R36"/>
    <mergeCell ref="AY33:AZ36"/>
    <mergeCell ref="BA33:BB36"/>
    <mergeCell ref="BC33:BE36"/>
    <mergeCell ref="BF33:BH36"/>
    <mergeCell ref="AA33:AE34"/>
    <mergeCell ref="AK33:AO36"/>
    <mergeCell ref="AU33:AV36"/>
    <mergeCell ref="AW33:AX36"/>
    <mergeCell ref="AC35:AC36"/>
    <mergeCell ref="AD35:AE36"/>
    <mergeCell ref="AP25:AT26"/>
    <mergeCell ref="AP27:AQ28"/>
    <mergeCell ref="AR27:AR28"/>
    <mergeCell ref="AS27:AT28"/>
    <mergeCell ref="B33:F36"/>
    <mergeCell ref="G33:K34"/>
    <mergeCell ref="L33:P34"/>
    <mergeCell ref="Q33:U34"/>
    <mergeCell ref="V33:Z34"/>
    <mergeCell ref="AK25:AO26"/>
    <mergeCell ref="AR19:AR20"/>
    <mergeCell ref="AS19:AT20"/>
    <mergeCell ref="AP21:AT22"/>
    <mergeCell ref="AP23:AQ24"/>
    <mergeCell ref="AR23:AR24"/>
    <mergeCell ref="AS23:AT24"/>
    <mergeCell ref="AP5:AT8"/>
    <mergeCell ref="AP9:AT10"/>
    <mergeCell ref="AP11:AQ12"/>
    <mergeCell ref="AR11:AR12"/>
    <mergeCell ref="AS11:AT12"/>
    <mergeCell ref="AP13:AT14"/>
    <mergeCell ref="AP15:AQ16"/>
    <mergeCell ref="AR15:AR16"/>
    <mergeCell ref="AS15:AT16"/>
    <mergeCell ref="AK21:AO22"/>
    <mergeCell ref="AK23:AL24"/>
    <mergeCell ref="AM23:AM24"/>
    <mergeCell ref="AN23:AO24"/>
    <mergeCell ref="AN19:AO20"/>
    <mergeCell ref="AP17:AT18"/>
    <mergeCell ref="AP19:AQ20"/>
    <mergeCell ref="AK27:AL28"/>
    <mergeCell ref="AM27:AM28"/>
    <mergeCell ref="AN27:AO28"/>
    <mergeCell ref="AK15:AL16"/>
    <mergeCell ref="AM15:AM16"/>
    <mergeCell ref="AN15:AO16"/>
    <mergeCell ref="AK17:AO18"/>
    <mergeCell ref="AK19:AL20"/>
    <mergeCell ref="AM19:AM20"/>
    <mergeCell ref="AK5:AO8"/>
    <mergeCell ref="AK9:AO10"/>
    <mergeCell ref="AK11:AL12"/>
    <mergeCell ref="AM11:AM12"/>
    <mergeCell ref="AN11:AO12"/>
    <mergeCell ref="AK13:AO14"/>
    <mergeCell ref="A1:BH1"/>
    <mergeCell ref="A3:E3"/>
    <mergeCell ref="AU29:AV32"/>
    <mergeCell ref="AW29:AX32"/>
    <mergeCell ref="AY29:AZ32"/>
    <mergeCell ref="BA29:BB32"/>
    <mergeCell ref="AY21:AZ24"/>
    <mergeCell ref="BA21:BB24"/>
    <mergeCell ref="BC21:BE24"/>
    <mergeCell ref="BF21:BH24"/>
    <mergeCell ref="AU25:AV28"/>
    <mergeCell ref="AW25:AX28"/>
    <mergeCell ref="AY25:AZ28"/>
    <mergeCell ref="BA25:BB28"/>
    <mergeCell ref="BC25:BE28"/>
    <mergeCell ref="BF25:BH28"/>
    <mergeCell ref="AY13:AZ16"/>
    <mergeCell ref="BA13:BB16"/>
    <mergeCell ref="BC13:BE16"/>
    <mergeCell ref="BF13:BH16"/>
    <mergeCell ref="AU17:AV20"/>
    <mergeCell ref="AW17:AX20"/>
    <mergeCell ref="AY17:AZ20"/>
    <mergeCell ref="BA17:BB20"/>
    <mergeCell ref="BC17:BE20"/>
    <mergeCell ref="BF17:BH20"/>
    <mergeCell ref="AY9:AZ12"/>
    <mergeCell ref="BA9:BB12"/>
    <mergeCell ref="BC5:BE8"/>
    <mergeCell ref="BF5:BH8"/>
    <mergeCell ref="BC9:BE12"/>
    <mergeCell ref="BF9:BH12"/>
    <mergeCell ref="AU5:BB8"/>
    <mergeCell ref="AD31:AE32"/>
    <mergeCell ref="AU9:AV12"/>
    <mergeCell ref="AW9:AX12"/>
    <mergeCell ref="AU13:AV16"/>
    <mergeCell ref="AW13:AX16"/>
    <mergeCell ref="AU21:AV24"/>
    <mergeCell ref="AW21:AX24"/>
    <mergeCell ref="AF25:AJ26"/>
    <mergeCell ref="AF27:AG28"/>
    <mergeCell ref="AH27:AH28"/>
    <mergeCell ref="V25:Z26"/>
    <mergeCell ref="V27:W28"/>
    <mergeCell ref="X27:X28"/>
    <mergeCell ref="Y27:Z28"/>
    <mergeCell ref="V29:Z30"/>
    <mergeCell ref="V31:W32"/>
    <mergeCell ref="X31:X32"/>
    <mergeCell ref="Y31:Z32"/>
    <mergeCell ref="S27:S28"/>
    <mergeCell ref="T27:U28"/>
    <mergeCell ref="Q29:U30"/>
    <mergeCell ref="Q31:R32"/>
    <mergeCell ref="S31:S32"/>
    <mergeCell ref="T31:U32"/>
    <mergeCell ref="L29:P30"/>
    <mergeCell ref="L31:M32"/>
    <mergeCell ref="N31:N32"/>
    <mergeCell ref="O31:P32"/>
    <mergeCell ref="Q21:U22"/>
    <mergeCell ref="Q23:R24"/>
    <mergeCell ref="S23:S24"/>
    <mergeCell ref="T23:U24"/>
    <mergeCell ref="Q25:U26"/>
    <mergeCell ref="Q27:R28"/>
    <mergeCell ref="N23:N24"/>
    <mergeCell ref="O23:P24"/>
    <mergeCell ref="L25:P26"/>
    <mergeCell ref="L27:M28"/>
    <mergeCell ref="N27:N28"/>
    <mergeCell ref="O27:P28"/>
    <mergeCell ref="AI27:AJ28"/>
    <mergeCell ref="L17:P18"/>
    <mergeCell ref="L19:M20"/>
    <mergeCell ref="N19:N20"/>
    <mergeCell ref="O19:P20"/>
    <mergeCell ref="L21:P22"/>
    <mergeCell ref="L23:M24"/>
    <mergeCell ref="AH19:AH20"/>
    <mergeCell ref="AI19:AJ20"/>
    <mergeCell ref="AA21:AE22"/>
    <mergeCell ref="AF21:AJ22"/>
    <mergeCell ref="AA23:AB24"/>
    <mergeCell ref="AC23:AC24"/>
    <mergeCell ref="AD23:AE24"/>
    <mergeCell ref="AF23:AG24"/>
    <mergeCell ref="AH23:AH24"/>
    <mergeCell ref="AI23:AJ24"/>
    <mergeCell ref="V17:Z18"/>
    <mergeCell ref="AA17:AE18"/>
    <mergeCell ref="AF17:AJ18"/>
    <mergeCell ref="V19:W20"/>
    <mergeCell ref="X19:X20"/>
    <mergeCell ref="Y19:Z20"/>
    <mergeCell ref="AA19:AB20"/>
    <mergeCell ref="AC19:AC20"/>
    <mergeCell ref="AD19:AE20"/>
    <mergeCell ref="AF19:AG20"/>
    <mergeCell ref="AA15:AB16"/>
    <mergeCell ref="AC15:AC16"/>
    <mergeCell ref="AD15:AE16"/>
    <mergeCell ref="AF15:AG16"/>
    <mergeCell ref="AH15:AH16"/>
    <mergeCell ref="AI15:AJ16"/>
    <mergeCell ref="G25:K26"/>
    <mergeCell ref="G27:H28"/>
    <mergeCell ref="I27:I28"/>
    <mergeCell ref="J27:K28"/>
    <mergeCell ref="G29:K30"/>
    <mergeCell ref="G31:H32"/>
    <mergeCell ref="I31:I32"/>
    <mergeCell ref="J31:K32"/>
    <mergeCell ref="I19:I20"/>
    <mergeCell ref="J19:K20"/>
    <mergeCell ref="G21:K22"/>
    <mergeCell ref="G23:H24"/>
    <mergeCell ref="I23:I24"/>
    <mergeCell ref="J23:K24"/>
    <mergeCell ref="G13:K14"/>
    <mergeCell ref="AA13:AE14"/>
    <mergeCell ref="AF13:AJ14"/>
    <mergeCell ref="S11:S12"/>
    <mergeCell ref="T11:U12"/>
    <mergeCell ref="Q13:U14"/>
    <mergeCell ref="V13:Z14"/>
    <mergeCell ref="AF9:AJ10"/>
    <mergeCell ref="Q11:R12"/>
    <mergeCell ref="AC11:AC12"/>
    <mergeCell ref="AD11:AE12"/>
    <mergeCell ref="AF11:AG12"/>
    <mergeCell ref="AH11:AH12"/>
    <mergeCell ref="AI11:AJ12"/>
    <mergeCell ref="AA5:AE8"/>
    <mergeCell ref="V11:W12"/>
    <mergeCell ref="X11:X12"/>
    <mergeCell ref="Y11:Z12"/>
    <mergeCell ref="AA11:AB12"/>
    <mergeCell ref="N11:N12"/>
    <mergeCell ref="L9:P10"/>
    <mergeCell ref="Q9:U10"/>
    <mergeCell ref="V9:Z10"/>
    <mergeCell ref="AA9:AE10"/>
    <mergeCell ref="V21:Z24"/>
    <mergeCell ref="AA25:AE28"/>
    <mergeCell ref="L13:P16"/>
    <mergeCell ref="Q17:U20"/>
    <mergeCell ref="Q15:R16"/>
    <mergeCell ref="S15:S16"/>
    <mergeCell ref="T15:U16"/>
    <mergeCell ref="V15:W16"/>
    <mergeCell ref="X15:X16"/>
    <mergeCell ref="Y15:Z16"/>
    <mergeCell ref="B21:F24"/>
    <mergeCell ref="B25:F28"/>
    <mergeCell ref="B29:F32"/>
    <mergeCell ref="B5:F8"/>
    <mergeCell ref="G9:K12"/>
    <mergeCell ref="G15:H16"/>
    <mergeCell ref="I15:I16"/>
    <mergeCell ref="J15:K16"/>
    <mergeCell ref="G17:K18"/>
    <mergeCell ref="G19:H20"/>
    <mergeCell ref="B9:F12"/>
    <mergeCell ref="O11:P12"/>
    <mergeCell ref="G5:K8"/>
    <mergeCell ref="B13:F16"/>
    <mergeCell ref="F3:M3"/>
    <mergeCell ref="AF5:AJ8"/>
    <mergeCell ref="L11:M12"/>
    <mergeCell ref="L5:P8"/>
    <mergeCell ref="Q5:U8"/>
    <mergeCell ref="V5:Z8"/>
    <mergeCell ref="BI5:BI8"/>
    <mergeCell ref="BJ5:BJ8"/>
    <mergeCell ref="BK5:BK8"/>
    <mergeCell ref="BI13:BI16"/>
    <mergeCell ref="BJ13:BJ16"/>
    <mergeCell ref="BI9:BI12"/>
    <mergeCell ref="BJ9:BJ12"/>
    <mergeCell ref="BI29:BI32"/>
    <mergeCell ref="BK25:BK28"/>
    <mergeCell ref="BI17:BI20"/>
    <mergeCell ref="BK9:BK12"/>
    <mergeCell ref="BJ17:BJ20"/>
    <mergeCell ref="BK13:BK16"/>
    <mergeCell ref="BJ29:BJ32"/>
    <mergeCell ref="BC29:BE32"/>
    <mergeCell ref="BF29:BH32"/>
    <mergeCell ref="B17:F20"/>
    <mergeCell ref="BK29:BK32"/>
    <mergeCell ref="BK17:BK20"/>
    <mergeCell ref="BI21:BI24"/>
    <mergeCell ref="BJ21:BJ24"/>
    <mergeCell ref="BK21:BK24"/>
    <mergeCell ref="BI25:BI28"/>
    <mergeCell ref="BJ25:BJ28"/>
  </mergeCells>
  <phoneticPr fontId="1"/>
  <pageMargins left="0.25" right="0.25" top="0.53" bottom="0.44" header="0.3" footer="0.3"/>
  <pageSetup paperSize="9" orientation="landscape" verticalDpi="360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87"/>
  <sheetViews>
    <sheetView workbookViewId="0">
      <selection sqref="A1:IV65536"/>
    </sheetView>
  </sheetViews>
  <sheetFormatPr defaultColWidth="9" defaultRowHeight="13.2" x14ac:dyDescent="0.2"/>
  <cols>
    <col min="1" max="2" width="9" style="10"/>
    <col min="3" max="3" width="2" style="10" customWidth="1"/>
    <col min="4" max="6" width="6.21875" style="10" customWidth="1"/>
    <col min="7" max="7" width="2" style="10" customWidth="1"/>
    <col min="8" max="9" width="9" style="10"/>
    <col min="10" max="10" width="2" style="10" customWidth="1"/>
    <col min="11" max="13" width="6.21875" style="10" customWidth="1"/>
    <col min="14" max="14" width="2.109375" style="10" customWidth="1"/>
    <col min="15" max="16384" width="9" style="10"/>
  </cols>
  <sheetData>
    <row r="1" spans="1:15" ht="16.2" x14ac:dyDescent="0.2">
      <c r="A1" s="262" t="s">
        <v>25</v>
      </c>
      <c r="B1" s="262"/>
      <c r="C1" s="22"/>
      <c r="D1" s="263">
        <v>42890</v>
      </c>
      <c r="E1" s="263"/>
      <c r="F1" s="263"/>
      <c r="G1" s="263"/>
      <c r="H1" s="263"/>
      <c r="I1" s="263"/>
      <c r="J1" s="263"/>
      <c r="K1" s="263"/>
      <c r="L1" s="263"/>
      <c r="M1" s="263"/>
      <c r="N1" s="23"/>
      <c r="O1" s="9"/>
    </row>
    <row r="2" spans="1:15" x14ac:dyDescent="0.2">
      <c r="A2" s="258" t="s">
        <v>26</v>
      </c>
      <c r="B2" s="258"/>
      <c r="C2" s="24"/>
      <c r="D2" s="258" t="s">
        <v>209</v>
      </c>
      <c r="E2" s="258"/>
      <c r="F2" s="258"/>
      <c r="G2" s="258"/>
      <c r="H2" s="258"/>
      <c r="I2" s="258"/>
      <c r="J2" s="258"/>
      <c r="K2" s="258"/>
      <c r="L2" s="258"/>
      <c r="M2" s="258"/>
      <c r="N2" s="24"/>
      <c r="O2" s="11"/>
    </row>
    <row r="3" spans="1:15" x14ac:dyDescent="0.2">
      <c r="A3" s="12"/>
      <c r="B3" s="259" t="s">
        <v>288</v>
      </c>
      <c r="C3" s="260"/>
      <c r="D3" s="260"/>
      <c r="E3" s="260"/>
      <c r="F3" s="260"/>
      <c r="G3" s="260"/>
      <c r="H3" s="261"/>
      <c r="I3" s="259" t="s">
        <v>289</v>
      </c>
      <c r="J3" s="260"/>
      <c r="K3" s="260"/>
      <c r="L3" s="260"/>
      <c r="M3" s="260"/>
      <c r="N3" s="260"/>
      <c r="O3" s="261"/>
    </row>
    <row r="4" spans="1:15" ht="13.5" customHeight="1" x14ac:dyDescent="0.2">
      <c r="A4" s="249">
        <v>1</v>
      </c>
      <c r="B4" s="252" t="s">
        <v>39</v>
      </c>
      <c r="C4" s="253"/>
      <c r="D4" s="253"/>
      <c r="E4" s="13"/>
      <c r="F4" s="13"/>
      <c r="G4" s="13"/>
      <c r="H4" s="14"/>
      <c r="I4" s="252" t="s">
        <v>296</v>
      </c>
      <c r="J4" s="253"/>
      <c r="K4" s="253"/>
      <c r="L4" s="13"/>
      <c r="M4" s="13"/>
      <c r="N4" s="13"/>
      <c r="O4" s="14"/>
    </row>
    <row r="5" spans="1:15" ht="13.5" customHeight="1" x14ac:dyDescent="0.2">
      <c r="A5" s="250"/>
      <c r="B5" s="254" t="s">
        <v>290</v>
      </c>
      <c r="C5" s="255"/>
      <c r="D5" s="255"/>
      <c r="E5" s="15" t="s">
        <v>27</v>
      </c>
      <c r="F5" s="255" t="s">
        <v>230</v>
      </c>
      <c r="G5" s="255"/>
      <c r="H5" s="256"/>
      <c r="I5" s="254" t="s">
        <v>78</v>
      </c>
      <c r="J5" s="255"/>
      <c r="K5" s="255"/>
      <c r="L5" s="15" t="s">
        <v>27</v>
      </c>
      <c r="M5" s="255" t="s">
        <v>81</v>
      </c>
      <c r="N5" s="255"/>
      <c r="O5" s="256"/>
    </row>
    <row r="6" spans="1:15" ht="13.5" customHeight="1" x14ac:dyDescent="0.2">
      <c r="A6" s="250"/>
      <c r="B6" s="30"/>
      <c r="C6" s="31"/>
      <c r="D6" s="31"/>
      <c r="E6" s="31"/>
      <c r="F6" s="31"/>
      <c r="G6" s="31"/>
      <c r="H6" s="32"/>
      <c r="I6" s="30"/>
      <c r="J6" s="31"/>
      <c r="K6" s="31"/>
      <c r="L6" s="31"/>
      <c r="M6" s="31"/>
      <c r="N6" s="31"/>
      <c r="O6" s="32"/>
    </row>
    <row r="7" spans="1:15" ht="13.5" customHeight="1" x14ac:dyDescent="0.2">
      <c r="A7" s="250"/>
      <c r="B7" s="257">
        <f>SUM(D7:D11)</f>
        <v>88</v>
      </c>
      <c r="C7" s="33"/>
      <c r="D7" s="17">
        <v>24</v>
      </c>
      <c r="E7" s="17" t="s">
        <v>28</v>
      </c>
      <c r="F7" s="17">
        <v>24</v>
      </c>
      <c r="G7" s="34"/>
      <c r="H7" s="257">
        <f>SUM(F7:F11)</f>
        <v>72</v>
      </c>
      <c r="I7" s="257">
        <f>SUM(K7:K10)</f>
        <v>71</v>
      </c>
      <c r="J7" s="33"/>
      <c r="K7" s="17">
        <v>14</v>
      </c>
      <c r="L7" s="17" t="s">
        <v>28</v>
      </c>
      <c r="M7" s="17">
        <v>19</v>
      </c>
      <c r="N7" s="34"/>
      <c r="O7" s="257">
        <f>SUM(M7:M10)</f>
        <v>62</v>
      </c>
    </row>
    <row r="8" spans="1:15" ht="13.5" customHeight="1" x14ac:dyDescent="0.2">
      <c r="A8" s="250"/>
      <c r="B8" s="257"/>
      <c r="C8" s="25"/>
      <c r="D8" s="17">
        <v>21</v>
      </c>
      <c r="E8" s="17" t="s">
        <v>28</v>
      </c>
      <c r="F8" s="17">
        <v>17</v>
      </c>
      <c r="G8" s="35"/>
      <c r="H8" s="257"/>
      <c r="I8" s="257"/>
      <c r="J8" s="25"/>
      <c r="K8" s="17">
        <v>22</v>
      </c>
      <c r="L8" s="17" t="s">
        <v>28</v>
      </c>
      <c r="M8" s="17">
        <v>14</v>
      </c>
      <c r="N8" s="35"/>
      <c r="O8" s="257"/>
    </row>
    <row r="9" spans="1:15" ht="13.5" customHeight="1" x14ac:dyDescent="0.2">
      <c r="A9" s="250"/>
      <c r="B9" s="257"/>
      <c r="C9" s="25"/>
      <c r="D9" s="17">
        <v>22</v>
      </c>
      <c r="E9" s="17" t="s">
        <v>28</v>
      </c>
      <c r="F9" s="17">
        <v>17</v>
      </c>
      <c r="G9" s="35"/>
      <c r="H9" s="257"/>
      <c r="I9" s="257"/>
      <c r="J9" s="25"/>
      <c r="K9" s="17">
        <v>17</v>
      </c>
      <c r="L9" s="17" t="s">
        <v>28</v>
      </c>
      <c r="M9" s="17">
        <v>15</v>
      </c>
      <c r="N9" s="35"/>
      <c r="O9" s="257"/>
    </row>
    <row r="10" spans="1:15" ht="13.5" customHeight="1" x14ac:dyDescent="0.2">
      <c r="A10" s="250"/>
      <c r="B10" s="257"/>
      <c r="C10" s="26"/>
      <c r="D10" s="17">
        <v>21</v>
      </c>
      <c r="E10" s="17" t="s">
        <v>28</v>
      </c>
      <c r="F10" s="17">
        <v>14</v>
      </c>
      <c r="G10" s="36"/>
      <c r="H10" s="257"/>
      <c r="I10" s="257"/>
      <c r="J10" s="26"/>
      <c r="K10" s="17">
        <v>18</v>
      </c>
      <c r="L10" s="17" t="s">
        <v>28</v>
      </c>
      <c r="M10" s="17">
        <v>14</v>
      </c>
      <c r="N10" s="36"/>
      <c r="O10" s="257"/>
    </row>
    <row r="11" spans="1:15" ht="13.5" customHeight="1" x14ac:dyDescent="0.2">
      <c r="A11" s="251"/>
      <c r="B11" s="264"/>
      <c r="C11" s="265"/>
      <c r="D11" s="20"/>
      <c r="E11" s="20"/>
      <c r="F11" s="20"/>
      <c r="G11" s="21"/>
      <c r="H11" s="27"/>
      <c r="I11" s="26"/>
      <c r="J11" s="37"/>
      <c r="K11" s="19"/>
      <c r="L11" s="20"/>
      <c r="M11" s="21"/>
      <c r="N11" s="21"/>
      <c r="O11" s="27"/>
    </row>
    <row r="12" spans="1:15" s="38" customFormat="1" ht="13.5" customHeight="1" x14ac:dyDescent="0.2">
      <c r="A12" s="249">
        <v>2</v>
      </c>
      <c r="B12" s="252" t="s">
        <v>247</v>
      </c>
      <c r="C12" s="253"/>
      <c r="D12" s="253"/>
      <c r="E12" s="13"/>
      <c r="F12" s="13"/>
      <c r="G12" s="13"/>
      <c r="H12" s="14"/>
      <c r="I12" s="252" t="s">
        <v>49</v>
      </c>
      <c r="J12" s="253"/>
      <c r="K12" s="253"/>
      <c r="L12" s="13"/>
      <c r="M12" s="13"/>
      <c r="N12" s="13"/>
      <c r="O12" s="14"/>
    </row>
    <row r="13" spans="1:15" s="38" customFormat="1" ht="13.5" customHeight="1" x14ac:dyDescent="0.2">
      <c r="A13" s="250"/>
      <c r="B13" s="254" t="s">
        <v>76</v>
      </c>
      <c r="C13" s="255"/>
      <c r="D13" s="255"/>
      <c r="E13" s="15" t="s">
        <v>27</v>
      </c>
      <c r="F13" s="255" t="s">
        <v>291</v>
      </c>
      <c r="G13" s="255"/>
      <c r="H13" s="256"/>
      <c r="I13" s="254" t="s">
        <v>179</v>
      </c>
      <c r="J13" s="255"/>
      <c r="K13" s="255"/>
      <c r="L13" s="15" t="s">
        <v>27</v>
      </c>
      <c r="M13" s="255" t="s">
        <v>174</v>
      </c>
      <c r="N13" s="255"/>
      <c r="O13" s="256"/>
    </row>
    <row r="14" spans="1:15" s="38" customFormat="1" ht="13.5" customHeight="1" x14ac:dyDescent="0.2">
      <c r="A14" s="250"/>
      <c r="B14" s="30"/>
      <c r="C14" s="31"/>
      <c r="D14" s="31"/>
      <c r="E14" s="31"/>
      <c r="F14" s="31"/>
      <c r="G14" s="31"/>
      <c r="H14" s="32"/>
      <c r="I14" s="30"/>
      <c r="J14" s="31"/>
      <c r="K14" s="31"/>
      <c r="L14" s="31"/>
      <c r="M14" s="31"/>
      <c r="N14" s="31"/>
      <c r="O14" s="32"/>
    </row>
    <row r="15" spans="1:15" s="38" customFormat="1" ht="13.5" customHeight="1" x14ac:dyDescent="0.2">
      <c r="A15" s="250"/>
      <c r="B15" s="257">
        <f>SUM(D15:D19)</f>
        <v>38</v>
      </c>
      <c r="C15" s="33"/>
      <c r="D15" s="17">
        <v>9</v>
      </c>
      <c r="E15" s="17" t="s">
        <v>28</v>
      </c>
      <c r="F15" s="17">
        <v>9</v>
      </c>
      <c r="G15" s="34"/>
      <c r="H15" s="257">
        <f>SUM(F15:F19)</f>
        <v>37</v>
      </c>
      <c r="I15" s="257">
        <f>SUM(K15:K18)</f>
        <v>65</v>
      </c>
      <c r="J15" s="33"/>
      <c r="K15" s="17">
        <v>16</v>
      </c>
      <c r="L15" s="17" t="s">
        <v>28</v>
      </c>
      <c r="M15" s="17">
        <v>12</v>
      </c>
      <c r="N15" s="34"/>
      <c r="O15" s="257">
        <f>SUM(M15:M18)</f>
        <v>46</v>
      </c>
    </row>
    <row r="16" spans="1:15" s="38" customFormat="1" ht="13.5" customHeight="1" x14ac:dyDescent="0.2">
      <c r="A16" s="250"/>
      <c r="B16" s="257"/>
      <c r="C16" s="25"/>
      <c r="D16" s="17">
        <v>16</v>
      </c>
      <c r="E16" s="17" t="s">
        <v>28</v>
      </c>
      <c r="F16" s="17">
        <v>10</v>
      </c>
      <c r="G16" s="35"/>
      <c r="H16" s="257"/>
      <c r="I16" s="257"/>
      <c r="J16" s="25"/>
      <c r="K16" s="17">
        <v>16</v>
      </c>
      <c r="L16" s="17" t="s">
        <v>28</v>
      </c>
      <c r="M16" s="17">
        <v>5</v>
      </c>
      <c r="N16" s="35"/>
      <c r="O16" s="257"/>
    </row>
    <row r="17" spans="1:15" s="38" customFormat="1" ht="13.5" customHeight="1" x14ac:dyDescent="0.2">
      <c r="A17" s="250"/>
      <c r="B17" s="257"/>
      <c r="C17" s="25"/>
      <c r="D17" s="17">
        <v>3</v>
      </c>
      <c r="E17" s="17" t="s">
        <v>28</v>
      </c>
      <c r="F17" s="17">
        <v>7</v>
      </c>
      <c r="G17" s="35"/>
      <c r="H17" s="257"/>
      <c r="I17" s="257"/>
      <c r="J17" s="25"/>
      <c r="K17" s="17">
        <v>11</v>
      </c>
      <c r="L17" s="17" t="s">
        <v>28</v>
      </c>
      <c r="M17" s="17">
        <v>18</v>
      </c>
      <c r="N17" s="35"/>
      <c r="O17" s="257"/>
    </row>
    <row r="18" spans="1:15" s="38" customFormat="1" ht="13.5" customHeight="1" x14ac:dyDescent="0.2">
      <c r="A18" s="250"/>
      <c r="B18" s="257"/>
      <c r="C18" s="26"/>
      <c r="D18" s="17">
        <v>4</v>
      </c>
      <c r="E18" s="17" t="s">
        <v>28</v>
      </c>
      <c r="F18" s="17">
        <v>6</v>
      </c>
      <c r="G18" s="36"/>
      <c r="H18" s="257"/>
      <c r="I18" s="257"/>
      <c r="J18" s="26"/>
      <c r="K18" s="17">
        <v>22</v>
      </c>
      <c r="L18" s="17" t="s">
        <v>28</v>
      </c>
      <c r="M18" s="17">
        <v>11</v>
      </c>
      <c r="N18" s="36"/>
      <c r="O18" s="257"/>
    </row>
    <row r="19" spans="1:15" s="38" customFormat="1" ht="13.5" customHeight="1" x14ac:dyDescent="0.2">
      <c r="A19" s="251"/>
      <c r="B19" s="264" t="s">
        <v>254</v>
      </c>
      <c r="C19" s="265"/>
      <c r="D19" s="20">
        <v>6</v>
      </c>
      <c r="E19" s="20" t="s">
        <v>295</v>
      </c>
      <c r="F19" s="20">
        <v>5</v>
      </c>
      <c r="G19" s="21"/>
      <c r="H19" s="27"/>
      <c r="I19" s="26"/>
      <c r="J19" s="37"/>
      <c r="K19" s="19"/>
      <c r="L19" s="20"/>
      <c r="M19" s="21"/>
      <c r="N19" s="21"/>
      <c r="O19" s="27"/>
    </row>
    <row r="20" spans="1:15" s="38" customFormat="1" ht="13.5" customHeight="1" x14ac:dyDescent="0.2">
      <c r="A20" s="249">
        <v>3</v>
      </c>
      <c r="B20" s="252" t="s">
        <v>292</v>
      </c>
      <c r="C20" s="253"/>
      <c r="D20" s="253"/>
      <c r="E20" s="13"/>
      <c r="F20" s="13"/>
      <c r="G20" s="13"/>
      <c r="H20" s="14"/>
      <c r="I20" s="252" t="s">
        <v>297</v>
      </c>
      <c r="J20" s="253"/>
      <c r="K20" s="253"/>
      <c r="L20" s="13"/>
      <c r="M20" s="13"/>
      <c r="N20" s="13"/>
      <c r="O20" s="14"/>
    </row>
    <row r="21" spans="1:15" s="38" customFormat="1" ht="13.5" customHeight="1" x14ac:dyDescent="0.2">
      <c r="A21" s="250"/>
      <c r="B21" s="254" t="s">
        <v>293</v>
      </c>
      <c r="C21" s="255"/>
      <c r="D21" s="255"/>
      <c r="E21" s="15" t="s">
        <v>27</v>
      </c>
      <c r="F21" s="255" t="s">
        <v>110</v>
      </c>
      <c r="G21" s="255"/>
      <c r="H21" s="256"/>
      <c r="I21" s="254" t="s">
        <v>298</v>
      </c>
      <c r="J21" s="255"/>
      <c r="K21" s="255"/>
      <c r="L21" s="15" t="s">
        <v>27</v>
      </c>
      <c r="M21" s="255" t="s">
        <v>299</v>
      </c>
      <c r="N21" s="255"/>
      <c r="O21" s="256"/>
    </row>
    <row r="22" spans="1:15" s="38" customFormat="1" ht="13.5" customHeight="1" x14ac:dyDescent="0.2">
      <c r="A22" s="250"/>
      <c r="B22" s="30"/>
      <c r="C22" s="31"/>
      <c r="D22" s="31"/>
      <c r="E22" s="31"/>
      <c r="F22" s="31"/>
      <c r="G22" s="31"/>
      <c r="H22" s="32"/>
      <c r="I22" s="30"/>
      <c r="J22" s="31"/>
      <c r="K22" s="31"/>
      <c r="L22" s="31"/>
      <c r="M22" s="31"/>
      <c r="N22" s="31"/>
      <c r="O22" s="32"/>
    </row>
    <row r="23" spans="1:15" s="38" customFormat="1" ht="13.5" customHeight="1" x14ac:dyDescent="0.2">
      <c r="A23" s="250"/>
      <c r="B23" s="257">
        <f>SUM(D23:D27)</f>
        <v>28</v>
      </c>
      <c r="C23" s="33"/>
      <c r="D23" s="17">
        <v>7</v>
      </c>
      <c r="E23" s="17" t="s">
        <v>28</v>
      </c>
      <c r="F23" s="17">
        <v>16</v>
      </c>
      <c r="G23" s="34"/>
      <c r="H23" s="257">
        <f>SUM(F23:F27)</f>
        <v>60</v>
      </c>
      <c r="I23" s="257">
        <f>SUM(K23:K26)</f>
        <v>54</v>
      </c>
      <c r="J23" s="33"/>
      <c r="K23" s="17">
        <v>17</v>
      </c>
      <c r="L23" s="17" t="s">
        <v>28</v>
      </c>
      <c r="M23" s="17">
        <v>12</v>
      </c>
      <c r="N23" s="34"/>
      <c r="O23" s="257">
        <f>SUM(M23:M26)</f>
        <v>61</v>
      </c>
    </row>
    <row r="24" spans="1:15" s="38" customFormat="1" ht="13.5" customHeight="1" x14ac:dyDescent="0.2">
      <c r="A24" s="250"/>
      <c r="B24" s="257"/>
      <c r="C24" s="25"/>
      <c r="D24" s="17">
        <v>2</v>
      </c>
      <c r="E24" s="17" t="s">
        <v>28</v>
      </c>
      <c r="F24" s="17">
        <v>17</v>
      </c>
      <c r="G24" s="35"/>
      <c r="H24" s="257"/>
      <c r="I24" s="257"/>
      <c r="J24" s="25"/>
      <c r="K24" s="17">
        <v>9</v>
      </c>
      <c r="L24" s="17" t="s">
        <v>28</v>
      </c>
      <c r="M24" s="17">
        <v>16</v>
      </c>
      <c r="N24" s="35"/>
      <c r="O24" s="257"/>
    </row>
    <row r="25" spans="1:15" s="38" customFormat="1" ht="13.5" customHeight="1" x14ac:dyDescent="0.2">
      <c r="A25" s="250"/>
      <c r="B25" s="257"/>
      <c r="C25" s="25"/>
      <c r="D25" s="17">
        <v>5</v>
      </c>
      <c r="E25" s="17" t="s">
        <v>28</v>
      </c>
      <c r="F25" s="17">
        <v>17</v>
      </c>
      <c r="G25" s="35"/>
      <c r="H25" s="257"/>
      <c r="I25" s="257"/>
      <c r="J25" s="25"/>
      <c r="K25" s="17">
        <v>13</v>
      </c>
      <c r="L25" s="17" t="s">
        <v>28</v>
      </c>
      <c r="M25" s="17">
        <v>19</v>
      </c>
      <c r="N25" s="35"/>
      <c r="O25" s="257"/>
    </row>
    <row r="26" spans="1:15" s="38" customFormat="1" ht="13.5" customHeight="1" x14ac:dyDescent="0.2">
      <c r="A26" s="250"/>
      <c r="B26" s="257"/>
      <c r="C26" s="26"/>
      <c r="D26" s="17">
        <v>14</v>
      </c>
      <c r="E26" s="17" t="s">
        <v>28</v>
      </c>
      <c r="F26" s="17">
        <v>10</v>
      </c>
      <c r="G26" s="36"/>
      <c r="H26" s="257"/>
      <c r="I26" s="257"/>
      <c r="J26" s="26"/>
      <c r="K26" s="17">
        <v>15</v>
      </c>
      <c r="L26" s="17" t="s">
        <v>28</v>
      </c>
      <c r="M26" s="17">
        <v>14</v>
      </c>
      <c r="N26" s="36"/>
      <c r="O26" s="257"/>
    </row>
    <row r="27" spans="1:15" s="38" customFormat="1" ht="13.5" customHeight="1" x14ac:dyDescent="0.2">
      <c r="A27" s="251"/>
      <c r="B27" s="264"/>
      <c r="C27" s="265"/>
      <c r="D27" s="20"/>
      <c r="E27" s="20"/>
      <c r="F27" s="20"/>
      <c r="G27" s="21"/>
      <c r="H27" s="27"/>
      <c r="I27" s="26"/>
      <c r="J27" s="37"/>
      <c r="K27" s="19"/>
      <c r="L27" s="20"/>
      <c r="M27" s="21"/>
      <c r="N27" s="21"/>
      <c r="O27" s="27"/>
    </row>
    <row r="28" spans="1:15" s="38" customFormat="1" ht="13.5" customHeight="1" x14ac:dyDescent="0.2">
      <c r="A28" s="249">
        <v>4</v>
      </c>
      <c r="B28" s="252" t="s">
        <v>225</v>
      </c>
      <c r="C28" s="253"/>
      <c r="D28" s="253"/>
      <c r="E28" s="13"/>
      <c r="F28" s="13"/>
      <c r="G28" s="13"/>
      <c r="H28" s="14"/>
      <c r="I28" s="252" t="s">
        <v>39</v>
      </c>
      <c r="J28" s="253"/>
      <c r="K28" s="253"/>
      <c r="L28" s="13"/>
      <c r="M28" s="13"/>
      <c r="N28" s="13"/>
      <c r="O28" s="14"/>
    </row>
    <row r="29" spans="1:15" s="38" customFormat="1" ht="13.5" customHeight="1" x14ac:dyDescent="0.2">
      <c r="A29" s="250"/>
      <c r="B29" s="254" t="s">
        <v>71</v>
      </c>
      <c r="C29" s="255"/>
      <c r="D29" s="255"/>
      <c r="E29" s="15" t="s">
        <v>27</v>
      </c>
      <c r="F29" s="255" t="s">
        <v>74</v>
      </c>
      <c r="G29" s="255"/>
      <c r="H29" s="256"/>
      <c r="I29" s="254" t="s">
        <v>246</v>
      </c>
      <c r="J29" s="255"/>
      <c r="K29" s="255"/>
      <c r="L29" s="15" t="s">
        <v>27</v>
      </c>
      <c r="M29" s="255" t="s">
        <v>41</v>
      </c>
      <c r="N29" s="255"/>
      <c r="O29" s="256"/>
    </row>
    <row r="30" spans="1:15" s="38" customFormat="1" ht="13.5" customHeight="1" x14ac:dyDescent="0.2">
      <c r="A30" s="250"/>
      <c r="B30" s="30"/>
      <c r="C30" s="31"/>
      <c r="D30" s="31"/>
      <c r="E30" s="31"/>
      <c r="F30" s="31"/>
      <c r="G30" s="31"/>
      <c r="H30" s="32"/>
      <c r="I30" s="30"/>
      <c r="J30" s="31"/>
      <c r="K30" s="31"/>
      <c r="L30" s="31"/>
      <c r="M30" s="31"/>
      <c r="N30" s="31"/>
      <c r="O30" s="32"/>
    </row>
    <row r="31" spans="1:15" s="38" customFormat="1" ht="13.5" customHeight="1" x14ac:dyDescent="0.2">
      <c r="A31" s="250"/>
      <c r="B31" s="257">
        <f>SUM(D31:D35)</f>
        <v>73</v>
      </c>
      <c r="C31" s="33"/>
      <c r="D31" s="17">
        <v>11</v>
      </c>
      <c r="E31" s="17" t="s">
        <v>28</v>
      </c>
      <c r="F31" s="17">
        <v>14</v>
      </c>
      <c r="G31" s="34"/>
      <c r="H31" s="257">
        <f>SUM(F31:F35)</f>
        <v>45</v>
      </c>
      <c r="I31" s="257">
        <f>SUM(K31:K34)</f>
        <v>88</v>
      </c>
      <c r="J31" s="33"/>
      <c r="K31" s="17">
        <v>20</v>
      </c>
      <c r="L31" s="17" t="s">
        <v>28</v>
      </c>
      <c r="M31" s="17">
        <v>15</v>
      </c>
      <c r="N31" s="34"/>
      <c r="O31" s="257">
        <f>SUM(M31:M34)</f>
        <v>52</v>
      </c>
    </row>
    <row r="32" spans="1:15" s="38" customFormat="1" ht="13.5" customHeight="1" x14ac:dyDescent="0.2">
      <c r="A32" s="250"/>
      <c r="B32" s="257"/>
      <c r="C32" s="25"/>
      <c r="D32" s="17">
        <v>12</v>
      </c>
      <c r="E32" s="17" t="s">
        <v>28</v>
      </c>
      <c r="F32" s="17">
        <v>9</v>
      </c>
      <c r="G32" s="35"/>
      <c r="H32" s="257"/>
      <c r="I32" s="257"/>
      <c r="J32" s="25"/>
      <c r="K32" s="17">
        <v>18</v>
      </c>
      <c r="L32" s="17" t="s">
        <v>28</v>
      </c>
      <c r="M32" s="17">
        <v>10</v>
      </c>
      <c r="N32" s="35"/>
      <c r="O32" s="257"/>
    </row>
    <row r="33" spans="1:15" s="38" customFormat="1" ht="13.5" customHeight="1" x14ac:dyDescent="0.2">
      <c r="A33" s="250"/>
      <c r="B33" s="257"/>
      <c r="C33" s="25"/>
      <c r="D33" s="17">
        <v>20</v>
      </c>
      <c r="E33" s="17" t="s">
        <v>28</v>
      </c>
      <c r="F33" s="17">
        <v>8</v>
      </c>
      <c r="G33" s="35"/>
      <c r="H33" s="257"/>
      <c r="I33" s="257"/>
      <c r="J33" s="25"/>
      <c r="K33" s="17">
        <v>25</v>
      </c>
      <c r="L33" s="17" t="s">
        <v>28</v>
      </c>
      <c r="M33" s="17">
        <v>15</v>
      </c>
      <c r="N33" s="35"/>
      <c r="O33" s="257"/>
    </row>
    <row r="34" spans="1:15" s="38" customFormat="1" ht="13.5" customHeight="1" x14ac:dyDescent="0.2">
      <c r="A34" s="250"/>
      <c r="B34" s="257"/>
      <c r="C34" s="26"/>
      <c r="D34" s="17">
        <v>30</v>
      </c>
      <c r="E34" s="17" t="s">
        <v>28</v>
      </c>
      <c r="F34" s="17">
        <v>14</v>
      </c>
      <c r="G34" s="36"/>
      <c r="H34" s="257"/>
      <c r="I34" s="257"/>
      <c r="J34" s="26"/>
      <c r="K34" s="17">
        <v>25</v>
      </c>
      <c r="L34" s="17" t="s">
        <v>28</v>
      </c>
      <c r="M34" s="17">
        <v>12</v>
      </c>
      <c r="N34" s="36"/>
      <c r="O34" s="257"/>
    </row>
    <row r="35" spans="1:15" s="38" customFormat="1" ht="13.5" customHeight="1" x14ac:dyDescent="0.2">
      <c r="A35" s="251"/>
      <c r="B35" s="264"/>
      <c r="C35" s="265"/>
      <c r="D35" s="20"/>
      <c r="E35" s="20"/>
      <c r="F35" s="20"/>
      <c r="G35" s="21"/>
      <c r="H35" s="27"/>
      <c r="I35" s="26"/>
      <c r="J35" s="37"/>
      <c r="K35" s="19"/>
      <c r="L35" s="20"/>
      <c r="M35" s="21"/>
      <c r="N35" s="21"/>
      <c r="O35" s="27"/>
    </row>
    <row r="36" spans="1:15" s="38" customFormat="1" x14ac:dyDescent="0.2">
      <c r="A36" s="249">
        <v>5</v>
      </c>
      <c r="B36" s="252" t="s">
        <v>233</v>
      </c>
      <c r="C36" s="253"/>
      <c r="D36" s="253"/>
      <c r="E36" s="13"/>
      <c r="F36" s="13"/>
      <c r="G36" s="13"/>
      <c r="H36" s="14"/>
      <c r="I36" s="252"/>
      <c r="J36" s="253"/>
      <c r="K36" s="253"/>
      <c r="L36" s="13"/>
      <c r="M36" s="13"/>
      <c r="N36" s="13"/>
      <c r="O36" s="14"/>
    </row>
    <row r="37" spans="1:15" s="38" customFormat="1" x14ac:dyDescent="0.2">
      <c r="A37" s="250"/>
      <c r="B37" s="254" t="s">
        <v>138</v>
      </c>
      <c r="C37" s="255"/>
      <c r="D37" s="255"/>
      <c r="E37" s="15" t="s">
        <v>27</v>
      </c>
      <c r="F37" s="255" t="s">
        <v>294</v>
      </c>
      <c r="G37" s="255"/>
      <c r="H37" s="256"/>
      <c r="I37" s="254"/>
      <c r="J37" s="255"/>
      <c r="K37" s="255"/>
      <c r="L37" s="15" t="s">
        <v>27</v>
      </c>
      <c r="M37" s="255"/>
      <c r="N37" s="255"/>
      <c r="O37" s="256"/>
    </row>
    <row r="38" spans="1:15" s="38" customFormat="1" x14ac:dyDescent="0.2">
      <c r="A38" s="250"/>
      <c r="B38" s="30"/>
      <c r="C38" s="31"/>
      <c r="D38" s="31"/>
      <c r="E38" s="31"/>
      <c r="F38" s="31"/>
      <c r="G38" s="31"/>
      <c r="H38" s="32"/>
      <c r="I38" s="30"/>
      <c r="J38" s="31"/>
      <c r="K38" s="31"/>
      <c r="L38" s="31"/>
      <c r="M38" s="31"/>
      <c r="N38" s="31"/>
      <c r="O38" s="32"/>
    </row>
    <row r="39" spans="1:15" s="38" customFormat="1" ht="13.5" customHeight="1" x14ac:dyDescent="0.2">
      <c r="A39" s="250"/>
      <c r="B39" s="257">
        <f>SUM(D39:D43)</f>
        <v>33</v>
      </c>
      <c r="C39" s="33"/>
      <c r="D39" s="17">
        <v>11</v>
      </c>
      <c r="E39" s="17" t="s">
        <v>28</v>
      </c>
      <c r="F39" s="17">
        <v>9</v>
      </c>
      <c r="G39" s="34"/>
      <c r="H39" s="257">
        <f>SUM(F39:F43)</f>
        <v>42</v>
      </c>
      <c r="I39" s="257">
        <f>SUM(K39:K42)</f>
        <v>0</v>
      </c>
      <c r="J39" s="33"/>
      <c r="K39" s="17"/>
      <c r="L39" s="17" t="s">
        <v>28</v>
      </c>
      <c r="M39" s="17"/>
      <c r="N39" s="34"/>
      <c r="O39" s="257">
        <f>SUM(M39:M42)</f>
        <v>0</v>
      </c>
    </row>
    <row r="40" spans="1:15" s="38" customFormat="1" ht="13.5" customHeight="1" x14ac:dyDescent="0.2">
      <c r="A40" s="250"/>
      <c r="B40" s="257"/>
      <c r="C40" s="25"/>
      <c r="D40" s="17">
        <v>11</v>
      </c>
      <c r="E40" s="17" t="s">
        <v>28</v>
      </c>
      <c r="F40" s="17">
        <v>8</v>
      </c>
      <c r="G40" s="35"/>
      <c r="H40" s="257"/>
      <c r="I40" s="257"/>
      <c r="J40" s="25"/>
      <c r="K40" s="17"/>
      <c r="L40" s="17" t="s">
        <v>28</v>
      </c>
      <c r="M40" s="17"/>
      <c r="N40" s="35"/>
      <c r="O40" s="257"/>
    </row>
    <row r="41" spans="1:15" s="38" customFormat="1" ht="13.5" customHeight="1" x14ac:dyDescent="0.2">
      <c r="A41" s="250"/>
      <c r="B41" s="257"/>
      <c r="C41" s="25"/>
      <c r="D41" s="17">
        <v>2</v>
      </c>
      <c r="E41" s="17" t="s">
        <v>28</v>
      </c>
      <c r="F41" s="17">
        <v>10</v>
      </c>
      <c r="G41" s="35"/>
      <c r="H41" s="257"/>
      <c r="I41" s="257"/>
      <c r="J41" s="25"/>
      <c r="K41" s="17"/>
      <c r="L41" s="17" t="s">
        <v>28</v>
      </c>
      <c r="M41" s="17"/>
      <c r="N41" s="35"/>
      <c r="O41" s="257"/>
    </row>
    <row r="42" spans="1:15" s="38" customFormat="1" ht="13.5" customHeight="1" x14ac:dyDescent="0.2">
      <c r="A42" s="250"/>
      <c r="B42" s="257"/>
      <c r="C42" s="26"/>
      <c r="D42" s="17">
        <v>9</v>
      </c>
      <c r="E42" s="17" t="s">
        <v>28</v>
      </c>
      <c r="F42" s="17">
        <v>15</v>
      </c>
      <c r="G42" s="36"/>
      <c r="H42" s="257"/>
      <c r="I42" s="257"/>
      <c r="J42" s="26"/>
      <c r="K42" s="17"/>
      <c r="L42" s="17" t="s">
        <v>28</v>
      </c>
      <c r="M42" s="17"/>
      <c r="N42" s="36"/>
      <c r="O42" s="257"/>
    </row>
    <row r="43" spans="1:15" s="38" customFormat="1" ht="13.5" customHeight="1" x14ac:dyDescent="0.2">
      <c r="A43" s="251"/>
      <c r="B43" s="264"/>
      <c r="C43" s="265"/>
      <c r="D43" s="20"/>
      <c r="E43" s="20"/>
      <c r="F43" s="20"/>
      <c r="G43" s="21"/>
      <c r="H43" s="27"/>
      <c r="I43" s="26"/>
      <c r="J43" s="37"/>
      <c r="K43" s="19"/>
      <c r="L43" s="20"/>
      <c r="M43" s="21"/>
      <c r="N43" s="21"/>
      <c r="O43" s="27"/>
    </row>
    <row r="44" spans="1:15" s="38" customFormat="1" ht="13.5" customHeight="1" x14ac:dyDescent="0.2">
      <c r="A44" s="39"/>
      <c r="B44" s="40"/>
      <c r="C44" s="41"/>
      <c r="D44" s="16"/>
      <c r="E44" s="17"/>
      <c r="F44" s="18"/>
      <c r="G44" s="18"/>
      <c r="H44" s="40"/>
      <c r="I44" s="40"/>
      <c r="J44" s="41"/>
      <c r="K44" s="16"/>
      <c r="L44" s="17"/>
      <c r="M44" s="18"/>
      <c r="N44" s="18"/>
      <c r="O44" s="40"/>
    </row>
    <row r="45" spans="1:15" s="38" customFormat="1" ht="18" customHeight="1" x14ac:dyDescent="0.2">
      <c r="A45" s="262" t="s">
        <v>25</v>
      </c>
      <c r="B45" s="262"/>
      <c r="C45" s="22"/>
      <c r="D45" s="263">
        <v>42890</v>
      </c>
      <c r="E45" s="263"/>
      <c r="F45" s="263"/>
      <c r="G45" s="263"/>
      <c r="H45" s="263"/>
      <c r="I45" s="263"/>
      <c r="J45" s="263"/>
      <c r="K45" s="263"/>
      <c r="L45" s="263"/>
      <c r="M45" s="263"/>
      <c r="N45" s="23"/>
      <c r="O45" s="9"/>
    </row>
    <row r="46" spans="1:15" s="38" customFormat="1" ht="18" customHeight="1" x14ac:dyDescent="0.2">
      <c r="A46" s="258" t="s">
        <v>26</v>
      </c>
      <c r="B46" s="258"/>
      <c r="C46" s="24"/>
      <c r="D46" s="258" t="s">
        <v>224</v>
      </c>
      <c r="E46" s="258"/>
      <c r="F46" s="258"/>
      <c r="G46" s="258"/>
      <c r="H46" s="258"/>
      <c r="I46" s="258"/>
      <c r="J46" s="258"/>
      <c r="K46" s="258"/>
      <c r="L46" s="258"/>
      <c r="M46" s="258"/>
      <c r="N46" s="24"/>
      <c r="O46" s="11"/>
    </row>
    <row r="47" spans="1:15" s="38" customFormat="1" ht="13.5" customHeight="1" x14ac:dyDescent="0.2">
      <c r="A47" s="12"/>
      <c r="B47" s="259" t="s">
        <v>259</v>
      </c>
      <c r="C47" s="260"/>
      <c r="D47" s="260"/>
      <c r="E47" s="260"/>
      <c r="F47" s="260"/>
      <c r="G47" s="260"/>
      <c r="H47" s="261"/>
      <c r="I47" s="259" t="s">
        <v>260</v>
      </c>
      <c r="J47" s="260"/>
      <c r="K47" s="260"/>
      <c r="L47" s="260"/>
      <c r="M47" s="260"/>
      <c r="N47" s="260"/>
      <c r="O47" s="261"/>
    </row>
    <row r="48" spans="1:15" s="38" customFormat="1" ht="13.5" customHeight="1" x14ac:dyDescent="0.2">
      <c r="A48" s="249">
        <v>1</v>
      </c>
      <c r="B48" s="252" t="s">
        <v>261</v>
      </c>
      <c r="C48" s="253"/>
      <c r="D48" s="253"/>
      <c r="E48" s="13"/>
      <c r="F48" s="13"/>
      <c r="G48" s="13"/>
      <c r="H48" s="14"/>
      <c r="I48" s="252" t="s">
        <v>262</v>
      </c>
      <c r="J48" s="253"/>
      <c r="K48" s="253"/>
      <c r="L48" s="13"/>
      <c r="M48" s="13"/>
      <c r="N48" s="13"/>
      <c r="O48" s="14"/>
    </row>
    <row r="49" spans="1:15" s="38" customFormat="1" ht="13.5" customHeight="1" x14ac:dyDescent="0.2">
      <c r="A49" s="250"/>
      <c r="B49" s="254" t="s">
        <v>263</v>
      </c>
      <c r="C49" s="255"/>
      <c r="D49" s="255"/>
      <c r="E49" s="15" t="s">
        <v>264</v>
      </c>
      <c r="F49" s="255" t="s">
        <v>265</v>
      </c>
      <c r="G49" s="255"/>
      <c r="H49" s="256"/>
      <c r="I49" s="254" t="s">
        <v>266</v>
      </c>
      <c r="J49" s="255"/>
      <c r="K49" s="255"/>
      <c r="L49" s="15" t="s">
        <v>264</v>
      </c>
      <c r="M49" s="255" t="s">
        <v>33</v>
      </c>
      <c r="N49" s="255"/>
      <c r="O49" s="256"/>
    </row>
    <row r="50" spans="1:15" s="38" customFormat="1" ht="13.5" customHeight="1" x14ac:dyDescent="0.2">
      <c r="A50" s="250"/>
      <c r="B50" s="30"/>
      <c r="C50" s="31"/>
      <c r="D50" s="31"/>
      <c r="E50" s="31"/>
      <c r="F50" s="31"/>
      <c r="G50" s="31"/>
      <c r="H50" s="32"/>
      <c r="I50" s="30"/>
      <c r="J50" s="31"/>
      <c r="K50" s="31"/>
      <c r="L50" s="31"/>
      <c r="M50" s="31"/>
      <c r="N50" s="31"/>
      <c r="O50" s="32"/>
    </row>
    <row r="51" spans="1:15" s="38" customFormat="1" ht="13.5" customHeight="1" x14ac:dyDescent="0.2">
      <c r="A51" s="250"/>
      <c r="B51" s="257">
        <v>35</v>
      </c>
      <c r="C51" s="33"/>
      <c r="D51" s="17">
        <v>12</v>
      </c>
      <c r="E51" s="17" t="s">
        <v>28</v>
      </c>
      <c r="F51" s="17">
        <v>24</v>
      </c>
      <c r="G51" s="34"/>
      <c r="H51" s="257">
        <v>82</v>
      </c>
      <c r="I51" s="257">
        <v>97</v>
      </c>
      <c r="J51" s="33"/>
      <c r="K51" s="17">
        <v>24</v>
      </c>
      <c r="L51" s="17" t="s">
        <v>28</v>
      </c>
      <c r="M51" s="17">
        <v>7</v>
      </c>
      <c r="N51" s="34"/>
      <c r="O51" s="257">
        <v>58</v>
      </c>
    </row>
    <row r="52" spans="1:15" s="38" customFormat="1" ht="13.5" customHeight="1" x14ac:dyDescent="0.2">
      <c r="A52" s="250"/>
      <c r="B52" s="257"/>
      <c r="C52" s="25"/>
      <c r="D52" s="17">
        <v>13</v>
      </c>
      <c r="E52" s="17" t="s">
        <v>28</v>
      </c>
      <c r="F52" s="17">
        <v>18</v>
      </c>
      <c r="G52" s="35"/>
      <c r="H52" s="257"/>
      <c r="I52" s="257"/>
      <c r="J52" s="25"/>
      <c r="K52" s="17">
        <v>28</v>
      </c>
      <c r="L52" s="17" t="s">
        <v>28</v>
      </c>
      <c r="M52" s="17">
        <v>17</v>
      </c>
      <c r="N52" s="35"/>
      <c r="O52" s="257"/>
    </row>
    <row r="53" spans="1:15" s="38" customFormat="1" ht="13.5" customHeight="1" x14ac:dyDescent="0.2">
      <c r="A53" s="250"/>
      <c r="B53" s="257"/>
      <c r="C53" s="25"/>
      <c r="D53" s="17">
        <v>4</v>
      </c>
      <c r="E53" s="17" t="s">
        <v>28</v>
      </c>
      <c r="F53" s="17">
        <v>14</v>
      </c>
      <c r="G53" s="35"/>
      <c r="H53" s="257"/>
      <c r="I53" s="257"/>
      <c r="J53" s="25"/>
      <c r="K53" s="17">
        <v>25</v>
      </c>
      <c r="L53" s="17" t="s">
        <v>28</v>
      </c>
      <c r="M53" s="17">
        <v>10</v>
      </c>
      <c r="N53" s="35"/>
      <c r="O53" s="257"/>
    </row>
    <row r="54" spans="1:15" s="38" customFormat="1" ht="13.5" customHeight="1" x14ac:dyDescent="0.2">
      <c r="A54" s="250"/>
      <c r="B54" s="257"/>
      <c r="C54" s="26"/>
      <c r="D54" s="17">
        <v>6</v>
      </c>
      <c r="E54" s="17" t="s">
        <v>28</v>
      </c>
      <c r="F54" s="17">
        <v>26</v>
      </c>
      <c r="G54" s="36"/>
      <c r="H54" s="257"/>
      <c r="I54" s="257"/>
      <c r="J54" s="26"/>
      <c r="K54" s="17">
        <v>20</v>
      </c>
      <c r="L54" s="17" t="s">
        <v>28</v>
      </c>
      <c r="M54" s="17">
        <v>24</v>
      </c>
      <c r="N54" s="36"/>
      <c r="O54" s="257"/>
    </row>
    <row r="55" spans="1:15" s="38" customFormat="1" ht="13.5" customHeight="1" x14ac:dyDescent="0.2">
      <c r="A55" s="251"/>
      <c r="B55" s="26"/>
      <c r="C55" s="37"/>
      <c r="D55" s="19"/>
      <c r="E55" s="20"/>
      <c r="F55" s="21"/>
      <c r="G55" s="21"/>
      <c r="H55" s="27"/>
      <c r="I55" s="26"/>
      <c r="J55" s="37"/>
      <c r="K55" s="19"/>
      <c r="L55" s="20"/>
      <c r="M55" s="21"/>
      <c r="N55" s="21"/>
      <c r="O55" s="27"/>
    </row>
    <row r="56" spans="1:15" s="38" customFormat="1" ht="13.5" customHeight="1" x14ac:dyDescent="0.2">
      <c r="A56" s="249">
        <v>2</v>
      </c>
      <c r="B56" s="252" t="s">
        <v>267</v>
      </c>
      <c r="C56" s="253"/>
      <c r="D56" s="253"/>
      <c r="E56" s="13"/>
      <c r="F56" s="13"/>
      <c r="G56" s="13"/>
      <c r="H56" s="14"/>
      <c r="I56" s="252" t="s">
        <v>268</v>
      </c>
      <c r="J56" s="253"/>
      <c r="K56" s="253"/>
      <c r="L56" s="13"/>
      <c r="M56" s="13"/>
      <c r="N56" s="13"/>
      <c r="O56" s="14"/>
    </row>
    <row r="57" spans="1:15" s="38" customFormat="1" ht="13.5" customHeight="1" x14ac:dyDescent="0.2">
      <c r="A57" s="250"/>
      <c r="B57" s="254" t="s">
        <v>269</v>
      </c>
      <c r="C57" s="255"/>
      <c r="D57" s="255"/>
      <c r="E57" s="15" t="s">
        <v>264</v>
      </c>
      <c r="F57" s="255" t="s">
        <v>270</v>
      </c>
      <c r="G57" s="255"/>
      <c r="H57" s="256"/>
      <c r="I57" s="254" t="s">
        <v>271</v>
      </c>
      <c r="J57" s="255"/>
      <c r="K57" s="255"/>
      <c r="L57" s="15" t="s">
        <v>264</v>
      </c>
      <c r="M57" s="255" t="s">
        <v>272</v>
      </c>
      <c r="N57" s="255"/>
      <c r="O57" s="256"/>
    </row>
    <row r="58" spans="1:15" s="38" customFormat="1" ht="13.5" customHeight="1" x14ac:dyDescent="0.2">
      <c r="A58" s="250"/>
      <c r="B58" s="30"/>
      <c r="C58" s="31"/>
      <c r="D58" s="31"/>
      <c r="E58" s="31"/>
      <c r="F58" s="31"/>
      <c r="G58" s="31"/>
      <c r="H58" s="32"/>
      <c r="I58" s="30"/>
      <c r="J58" s="31"/>
      <c r="K58" s="31"/>
      <c r="L58" s="31"/>
      <c r="M58" s="31"/>
      <c r="N58" s="31"/>
      <c r="O58" s="32"/>
    </row>
    <row r="59" spans="1:15" s="38" customFormat="1" ht="13.5" customHeight="1" x14ac:dyDescent="0.2">
      <c r="A59" s="250"/>
      <c r="B59" s="257">
        <v>54</v>
      </c>
      <c r="C59" s="33"/>
      <c r="D59" s="17">
        <v>11</v>
      </c>
      <c r="E59" s="17" t="s">
        <v>28</v>
      </c>
      <c r="F59" s="17">
        <v>13</v>
      </c>
      <c r="G59" s="34"/>
      <c r="H59" s="257">
        <v>50</v>
      </c>
      <c r="I59" s="257">
        <v>61</v>
      </c>
      <c r="J59" s="33"/>
      <c r="K59" s="17">
        <v>10</v>
      </c>
      <c r="L59" s="17" t="s">
        <v>28</v>
      </c>
      <c r="M59" s="17">
        <v>19</v>
      </c>
      <c r="N59" s="34"/>
      <c r="O59" s="257">
        <v>79</v>
      </c>
    </row>
    <row r="60" spans="1:15" s="38" customFormat="1" ht="13.5" customHeight="1" x14ac:dyDescent="0.2">
      <c r="A60" s="250"/>
      <c r="B60" s="257"/>
      <c r="C60" s="25"/>
      <c r="D60" s="17">
        <v>12</v>
      </c>
      <c r="E60" s="17" t="s">
        <v>28</v>
      </c>
      <c r="F60" s="17">
        <v>12</v>
      </c>
      <c r="G60" s="35"/>
      <c r="H60" s="257"/>
      <c r="I60" s="257"/>
      <c r="J60" s="25"/>
      <c r="K60" s="17">
        <v>11</v>
      </c>
      <c r="L60" s="17" t="s">
        <v>28</v>
      </c>
      <c r="M60" s="17">
        <v>15</v>
      </c>
      <c r="N60" s="35"/>
      <c r="O60" s="257"/>
    </row>
    <row r="61" spans="1:15" s="38" customFormat="1" ht="13.5" customHeight="1" x14ac:dyDescent="0.2">
      <c r="A61" s="250"/>
      <c r="B61" s="257"/>
      <c r="C61" s="25"/>
      <c r="D61" s="17">
        <v>16</v>
      </c>
      <c r="E61" s="17" t="s">
        <v>28</v>
      </c>
      <c r="F61" s="17">
        <v>15</v>
      </c>
      <c r="G61" s="35"/>
      <c r="H61" s="257"/>
      <c r="I61" s="257"/>
      <c r="J61" s="25"/>
      <c r="K61" s="17">
        <v>22</v>
      </c>
      <c r="L61" s="17" t="s">
        <v>28</v>
      </c>
      <c r="M61" s="17">
        <v>21</v>
      </c>
      <c r="N61" s="35"/>
      <c r="O61" s="257"/>
    </row>
    <row r="62" spans="1:15" s="38" customFormat="1" ht="13.5" customHeight="1" x14ac:dyDescent="0.2">
      <c r="A62" s="250"/>
      <c r="B62" s="257"/>
      <c r="C62" s="26"/>
      <c r="D62" s="17">
        <v>15</v>
      </c>
      <c r="E62" s="17" t="s">
        <v>28</v>
      </c>
      <c r="F62" s="17">
        <v>10</v>
      </c>
      <c r="G62" s="36"/>
      <c r="H62" s="257"/>
      <c r="I62" s="257"/>
      <c r="J62" s="26"/>
      <c r="K62" s="17">
        <v>18</v>
      </c>
      <c r="L62" s="17" t="s">
        <v>28</v>
      </c>
      <c r="M62" s="17">
        <v>24</v>
      </c>
      <c r="N62" s="36"/>
      <c r="O62" s="257"/>
    </row>
    <row r="63" spans="1:15" s="38" customFormat="1" ht="13.5" customHeight="1" x14ac:dyDescent="0.2">
      <c r="A63" s="251"/>
      <c r="B63" s="26"/>
      <c r="C63" s="37"/>
      <c r="D63" s="19"/>
      <c r="E63" s="20"/>
      <c r="F63" s="21"/>
      <c r="G63" s="21"/>
      <c r="H63" s="27"/>
      <c r="I63" s="26"/>
      <c r="J63" s="37"/>
      <c r="K63" s="19"/>
      <c r="L63" s="20"/>
      <c r="M63" s="21"/>
      <c r="N63" s="21"/>
      <c r="O63" s="27"/>
    </row>
    <row r="64" spans="1:15" s="38" customFormat="1" ht="13.5" customHeight="1" x14ac:dyDescent="0.2">
      <c r="A64" s="249">
        <v>3</v>
      </c>
      <c r="B64" s="252" t="s">
        <v>273</v>
      </c>
      <c r="C64" s="253"/>
      <c r="D64" s="253"/>
      <c r="E64" s="13"/>
      <c r="F64" s="13"/>
      <c r="G64" s="13"/>
      <c r="H64" s="14"/>
      <c r="I64" s="252" t="s">
        <v>274</v>
      </c>
      <c r="J64" s="253"/>
      <c r="K64" s="253"/>
      <c r="L64" s="13"/>
      <c r="M64" s="13"/>
      <c r="N64" s="13"/>
      <c r="O64" s="14"/>
    </row>
    <row r="65" spans="1:15" s="38" customFormat="1" ht="13.5" customHeight="1" x14ac:dyDescent="0.2">
      <c r="A65" s="250"/>
      <c r="B65" s="254" t="s">
        <v>275</v>
      </c>
      <c r="C65" s="255"/>
      <c r="D65" s="255"/>
      <c r="E65" s="15" t="s">
        <v>264</v>
      </c>
      <c r="F65" s="255" t="s">
        <v>276</v>
      </c>
      <c r="G65" s="255"/>
      <c r="H65" s="256"/>
      <c r="I65" s="254" t="s">
        <v>277</v>
      </c>
      <c r="J65" s="255"/>
      <c r="K65" s="255"/>
      <c r="L65" s="15" t="s">
        <v>264</v>
      </c>
      <c r="M65" s="255" t="s">
        <v>278</v>
      </c>
      <c r="N65" s="255"/>
      <c r="O65" s="256"/>
    </row>
    <row r="66" spans="1:15" s="38" customFormat="1" ht="13.5" customHeight="1" x14ac:dyDescent="0.2">
      <c r="A66" s="250"/>
      <c r="B66" s="30"/>
      <c r="C66" s="31"/>
      <c r="D66" s="31"/>
      <c r="E66" s="31"/>
      <c r="F66" s="31"/>
      <c r="G66" s="31"/>
      <c r="H66" s="32"/>
      <c r="I66" s="30"/>
      <c r="J66" s="31"/>
      <c r="K66" s="31"/>
      <c r="L66" s="31"/>
      <c r="M66" s="31"/>
      <c r="N66" s="31"/>
      <c r="O66" s="32"/>
    </row>
    <row r="67" spans="1:15" s="38" customFormat="1" ht="13.5" customHeight="1" x14ac:dyDescent="0.2">
      <c r="A67" s="250"/>
      <c r="B67" s="257">
        <v>58</v>
      </c>
      <c r="C67" s="33"/>
      <c r="D67" s="17">
        <v>20</v>
      </c>
      <c r="E67" s="17" t="s">
        <v>28</v>
      </c>
      <c r="F67" s="17">
        <v>4</v>
      </c>
      <c r="G67" s="34"/>
      <c r="H67" s="257">
        <v>22</v>
      </c>
      <c r="I67" s="257">
        <v>56</v>
      </c>
      <c r="J67" s="33"/>
      <c r="K67" s="17">
        <v>7</v>
      </c>
      <c r="L67" s="17" t="s">
        <v>28</v>
      </c>
      <c r="M67" s="17">
        <v>25</v>
      </c>
      <c r="N67" s="34"/>
      <c r="O67" s="257">
        <v>80</v>
      </c>
    </row>
    <row r="68" spans="1:15" s="38" customFormat="1" ht="13.5" customHeight="1" x14ac:dyDescent="0.2">
      <c r="A68" s="250"/>
      <c r="B68" s="257"/>
      <c r="C68" s="25"/>
      <c r="D68" s="17">
        <v>14</v>
      </c>
      <c r="E68" s="17" t="s">
        <v>28</v>
      </c>
      <c r="F68" s="17">
        <v>8</v>
      </c>
      <c r="G68" s="35"/>
      <c r="H68" s="257"/>
      <c r="I68" s="257"/>
      <c r="J68" s="25"/>
      <c r="K68" s="17">
        <v>15</v>
      </c>
      <c r="L68" s="17" t="s">
        <v>28</v>
      </c>
      <c r="M68" s="17">
        <v>28</v>
      </c>
      <c r="N68" s="35"/>
      <c r="O68" s="257"/>
    </row>
    <row r="69" spans="1:15" s="38" customFormat="1" ht="13.5" customHeight="1" x14ac:dyDescent="0.2">
      <c r="A69" s="250"/>
      <c r="B69" s="257"/>
      <c r="C69" s="25"/>
      <c r="D69" s="17">
        <v>15</v>
      </c>
      <c r="E69" s="17" t="s">
        <v>28</v>
      </c>
      <c r="F69" s="17">
        <v>7</v>
      </c>
      <c r="G69" s="35"/>
      <c r="H69" s="257"/>
      <c r="I69" s="257"/>
      <c r="J69" s="25"/>
      <c r="K69" s="17">
        <v>17</v>
      </c>
      <c r="L69" s="17" t="s">
        <v>28</v>
      </c>
      <c r="M69" s="17">
        <v>15</v>
      </c>
      <c r="N69" s="35"/>
      <c r="O69" s="257"/>
    </row>
    <row r="70" spans="1:15" s="38" customFormat="1" ht="13.5" customHeight="1" x14ac:dyDescent="0.2">
      <c r="A70" s="250"/>
      <c r="B70" s="257"/>
      <c r="C70" s="26"/>
      <c r="D70" s="17">
        <v>9</v>
      </c>
      <c r="E70" s="17" t="s">
        <v>28</v>
      </c>
      <c r="F70" s="17">
        <v>3</v>
      </c>
      <c r="G70" s="36"/>
      <c r="H70" s="257"/>
      <c r="I70" s="257"/>
      <c r="J70" s="26"/>
      <c r="K70" s="17">
        <v>17</v>
      </c>
      <c r="L70" s="17" t="s">
        <v>28</v>
      </c>
      <c r="M70" s="17">
        <v>12</v>
      </c>
      <c r="N70" s="36"/>
      <c r="O70" s="257"/>
    </row>
    <row r="71" spans="1:15" ht="13.5" customHeight="1" x14ac:dyDescent="0.2">
      <c r="A71" s="251"/>
      <c r="B71" s="26"/>
      <c r="C71" s="37"/>
      <c r="D71" s="19"/>
      <c r="E71" s="20"/>
      <c r="F71" s="21"/>
      <c r="G71" s="21"/>
      <c r="H71" s="27"/>
      <c r="I71" s="26"/>
      <c r="J71" s="37"/>
      <c r="K71" s="19"/>
      <c r="L71" s="20"/>
      <c r="M71" s="21"/>
      <c r="N71" s="21"/>
      <c r="O71" s="27"/>
    </row>
    <row r="72" spans="1:15" ht="13.5" customHeight="1" x14ac:dyDescent="0.2">
      <c r="A72" s="249">
        <v>4</v>
      </c>
      <c r="B72" s="252" t="s">
        <v>279</v>
      </c>
      <c r="C72" s="253"/>
      <c r="D72" s="253"/>
      <c r="E72" s="13"/>
      <c r="F72" s="13"/>
      <c r="G72" s="13"/>
      <c r="H72" s="14"/>
      <c r="I72" s="252" t="s">
        <v>268</v>
      </c>
      <c r="J72" s="253"/>
      <c r="K72" s="253"/>
      <c r="L72" s="13"/>
      <c r="M72" s="13"/>
      <c r="N72" s="13"/>
      <c r="O72" s="14"/>
    </row>
    <row r="73" spans="1:15" ht="13.5" customHeight="1" x14ac:dyDescent="0.2">
      <c r="A73" s="250"/>
      <c r="B73" s="254" t="s">
        <v>280</v>
      </c>
      <c r="C73" s="255"/>
      <c r="D73" s="255"/>
      <c r="E73" s="15" t="s">
        <v>264</v>
      </c>
      <c r="F73" s="255" t="s">
        <v>281</v>
      </c>
      <c r="G73" s="255"/>
      <c r="H73" s="256"/>
      <c r="I73" s="254" t="s">
        <v>282</v>
      </c>
      <c r="J73" s="255"/>
      <c r="K73" s="255"/>
      <c r="L73" s="15" t="s">
        <v>264</v>
      </c>
      <c r="M73" s="255" t="s">
        <v>283</v>
      </c>
      <c r="N73" s="255"/>
      <c r="O73" s="256"/>
    </row>
    <row r="74" spans="1:15" ht="13.5" customHeight="1" x14ac:dyDescent="0.2">
      <c r="A74" s="250"/>
      <c r="B74" s="30"/>
      <c r="C74" s="31"/>
      <c r="D74" s="31"/>
      <c r="E74" s="31"/>
      <c r="F74" s="31"/>
      <c r="G74" s="31"/>
      <c r="H74" s="32"/>
      <c r="I74" s="30"/>
      <c r="J74" s="31"/>
      <c r="K74" s="31"/>
      <c r="L74" s="31"/>
      <c r="M74" s="31"/>
      <c r="N74" s="31"/>
      <c r="O74" s="32"/>
    </row>
    <row r="75" spans="1:15" ht="13.5" customHeight="1" x14ac:dyDescent="0.2">
      <c r="A75" s="250"/>
      <c r="B75" s="257">
        <v>58</v>
      </c>
      <c r="C75" s="33"/>
      <c r="D75" s="17">
        <v>20</v>
      </c>
      <c r="E75" s="17" t="s">
        <v>28</v>
      </c>
      <c r="F75" s="17">
        <v>8</v>
      </c>
      <c r="G75" s="34"/>
      <c r="H75" s="257">
        <v>46</v>
      </c>
      <c r="I75" s="257">
        <v>55</v>
      </c>
      <c r="J75" s="33"/>
      <c r="K75" s="17">
        <v>8</v>
      </c>
      <c r="L75" s="17" t="s">
        <v>28</v>
      </c>
      <c r="M75" s="17">
        <v>24</v>
      </c>
      <c r="N75" s="34"/>
      <c r="O75" s="257">
        <v>78</v>
      </c>
    </row>
    <row r="76" spans="1:15" ht="13.5" customHeight="1" x14ac:dyDescent="0.2">
      <c r="A76" s="250"/>
      <c r="B76" s="257"/>
      <c r="C76" s="25"/>
      <c r="D76" s="17">
        <v>16</v>
      </c>
      <c r="E76" s="17" t="s">
        <v>28</v>
      </c>
      <c r="F76" s="17">
        <v>12</v>
      </c>
      <c r="G76" s="35"/>
      <c r="H76" s="257"/>
      <c r="I76" s="257"/>
      <c r="J76" s="25"/>
      <c r="K76" s="17">
        <v>12</v>
      </c>
      <c r="L76" s="17" t="s">
        <v>28</v>
      </c>
      <c r="M76" s="17">
        <v>24</v>
      </c>
      <c r="N76" s="35"/>
      <c r="O76" s="257"/>
    </row>
    <row r="77" spans="1:15" ht="13.5" customHeight="1" x14ac:dyDescent="0.2">
      <c r="A77" s="250"/>
      <c r="B77" s="257"/>
      <c r="C77" s="25"/>
      <c r="D77" s="17">
        <v>12</v>
      </c>
      <c r="E77" s="17" t="s">
        <v>28</v>
      </c>
      <c r="F77" s="17">
        <v>11</v>
      </c>
      <c r="G77" s="35"/>
      <c r="H77" s="257"/>
      <c r="I77" s="257"/>
      <c r="J77" s="25"/>
      <c r="K77" s="17">
        <v>13</v>
      </c>
      <c r="L77" s="17" t="s">
        <v>28</v>
      </c>
      <c r="M77" s="17">
        <v>10</v>
      </c>
      <c r="N77" s="35"/>
      <c r="O77" s="257"/>
    </row>
    <row r="78" spans="1:15" ht="13.5" customHeight="1" x14ac:dyDescent="0.2">
      <c r="A78" s="250"/>
      <c r="B78" s="257"/>
      <c r="C78" s="26"/>
      <c r="D78" s="17">
        <v>10</v>
      </c>
      <c r="E78" s="17" t="s">
        <v>28</v>
      </c>
      <c r="F78" s="17">
        <v>15</v>
      </c>
      <c r="G78" s="36"/>
      <c r="H78" s="257"/>
      <c r="I78" s="257"/>
      <c r="J78" s="26"/>
      <c r="K78" s="17">
        <v>22</v>
      </c>
      <c r="L78" s="17" t="s">
        <v>28</v>
      </c>
      <c r="M78" s="17">
        <v>20</v>
      </c>
      <c r="N78" s="36"/>
      <c r="O78" s="257"/>
    </row>
    <row r="79" spans="1:15" ht="13.5" customHeight="1" x14ac:dyDescent="0.2">
      <c r="A79" s="251"/>
      <c r="B79" s="26"/>
      <c r="C79" s="37"/>
      <c r="D79" s="19"/>
      <c r="E79" s="20"/>
      <c r="F79" s="21"/>
      <c r="G79" s="21"/>
      <c r="H79" s="27"/>
      <c r="I79" s="26"/>
      <c r="J79" s="37"/>
      <c r="K79" s="19"/>
      <c r="L79" s="20"/>
      <c r="M79" s="21"/>
      <c r="N79" s="21"/>
      <c r="O79" s="27"/>
    </row>
    <row r="80" spans="1:15" ht="13.5" customHeight="1" x14ac:dyDescent="0.2">
      <c r="A80" s="249">
        <v>5</v>
      </c>
      <c r="B80" s="252" t="s">
        <v>261</v>
      </c>
      <c r="C80" s="253"/>
      <c r="D80" s="253"/>
      <c r="E80" s="13"/>
      <c r="F80" s="13"/>
      <c r="G80" s="13"/>
      <c r="H80" s="14"/>
      <c r="I80" s="252" t="s">
        <v>284</v>
      </c>
      <c r="J80" s="253"/>
      <c r="K80" s="253"/>
      <c r="L80" s="13"/>
      <c r="M80" s="13"/>
      <c r="N80" s="13"/>
      <c r="O80" s="14"/>
    </row>
    <row r="81" spans="1:15" ht="13.5" customHeight="1" x14ac:dyDescent="0.2">
      <c r="A81" s="250"/>
      <c r="B81" s="254" t="s">
        <v>285</v>
      </c>
      <c r="C81" s="255"/>
      <c r="D81" s="255"/>
      <c r="E81" s="15" t="s">
        <v>264</v>
      </c>
      <c r="F81" s="255" t="s">
        <v>286</v>
      </c>
      <c r="G81" s="255"/>
      <c r="H81" s="256"/>
      <c r="I81" s="254" t="s">
        <v>287</v>
      </c>
      <c r="J81" s="255"/>
      <c r="K81" s="255"/>
      <c r="L81" s="15" t="s">
        <v>264</v>
      </c>
      <c r="M81" s="255" t="s">
        <v>276</v>
      </c>
      <c r="N81" s="255"/>
      <c r="O81" s="256"/>
    </row>
    <row r="82" spans="1:15" ht="13.5" customHeight="1" x14ac:dyDescent="0.2">
      <c r="A82" s="250"/>
      <c r="B82" s="30"/>
      <c r="C82" s="31"/>
      <c r="D82" s="31"/>
      <c r="E82" s="31"/>
      <c r="F82" s="31"/>
      <c r="G82" s="31"/>
      <c r="H82" s="32"/>
      <c r="I82" s="30"/>
      <c r="J82" s="31"/>
      <c r="K82" s="31"/>
      <c r="L82" s="31"/>
      <c r="M82" s="31"/>
      <c r="N82" s="31"/>
      <c r="O82" s="32"/>
    </row>
    <row r="83" spans="1:15" ht="13.5" customHeight="1" x14ac:dyDescent="0.2">
      <c r="A83" s="250"/>
      <c r="B83" s="257">
        <v>0</v>
      </c>
      <c r="C83" s="33"/>
      <c r="D83" s="17"/>
      <c r="E83" s="17" t="s">
        <v>28</v>
      </c>
      <c r="F83" s="17"/>
      <c r="G83" s="34"/>
      <c r="H83" s="257">
        <v>20</v>
      </c>
      <c r="I83" s="257">
        <v>45</v>
      </c>
      <c r="J83" s="33"/>
      <c r="K83" s="17">
        <v>14</v>
      </c>
      <c r="L83" s="17" t="s">
        <v>28</v>
      </c>
      <c r="M83" s="17">
        <v>13</v>
      </c>
      <c r="N83" s="34"/>
      <c r="O83" s="257">
        <v>59</v>
      </c>
    </row>
    <row r="84" spans="1:15" ht="13.5" customHeight="1" x14ac:dyDescent="0.2">
      <c r="A84" s="250"/>
      <c r="B84" s="257"/>
      <c r="C84" s="25"/>
      <c r="D84" s="17"/>
      <c r="E84" s="17" t="s">
        <v>28</v>
      </c>
      <c r="F84" s="17"/>
      <c r="G84" s="35"/>
      <c r="H84" s="257"/>
      <c r="I84" s="257"/>
      <c r="J84" s="25"/>
      <c r="K84" s="17">
        <v>17</v>
      </c>
      <c r="L84" s="17" t="s">
        <v>28</v>
      </c>
      <c r="M84" s="17">
        <v>8</v>
      </c>
      <c r="N84" s="35"/>
      <c r="O84" s="257"/>
    </row>
    <row r="85" spans="1:15" ht="13.5" customHeight="1" x14ac:dyDescent="0.2">
      <c r="A85" s="250"/>
      <c r="B85" s="257"/>
      <c r="C85" s="25"/>
      <c r="D85" s="17"/>
      <c r="E85" s="17" t="s">
        <v>28</v>
      </c>
      <c r="F85" s="17"/>
      <c r="G85" s="35"/>
      <c r="H85" s="257"/>
      <c r="I85" s="257"/>
      <c r="J85" s="25"/>
      <c r="K85" s="17">
        <v>8</v>
      </c>
      <c r="L85" s="17" t="s">
        <v>28</v>
      </c>
      <c r="M85" s="17">
        <v>19</v>
      </c>
      <c r="N85" s="35"/>
      <c r="O85" s="257"/>
    </row>
    <row r="86" spans="1:15" ht="13.5" customHeight="1" x14ac:dyDescent="0.2">
      <c r="A86" s="250"/>
      <c r="B86" s="257"/>
      <c r="C86" s="26"/>
      <c r="D86" s="17"/>
      <c r="E86" s="17" t="s">
        <v>28</v>
      </c>
      <c r="F86" s="17"/>
      <c r="G86" s="36"/>
      <c r="H86" s="257"/>
      <c r="I86" s="257"/>
      <c r="J86" s="26"/>
      <c r="K86" s="17">
        <v>6</v>
      </c>
      <c r="L86" s="17" t="s">
        <v>28</v>
      </c>
      <c r="M86" s="17">
        <v>19</v>
      </c>
      <c r="N86" s="36"/>
      <c r="O86" s="257"/>
    </row>
    <row r="87" spans="1:15" ht="13.5" customHeight="1" x14ac:dyDescent="0.2">
      <c r="A87" s="251"/>
      <c r="B87" s="26"/>
      <c r="C87" s="37"/>
      <c r="D87" s="19"/>
      <c r="E87" s="20"/>
      <c r="F87" s="21"/>
      <c r="G87" s="21"/>
      <c r="H87" s="27"/>
      <c r="I87" s="26"/>
      <c r="J87" s="37"/>
      <c r="K87" s="19"/>
      <c r="L87" s="20"/>
      <c r="M87" s="21"/>
      <c r="N87" s="21"/>
      <c r="O87" s="27"/>
    </row>
  </sheetData>
  <mergeCells count="127">
    <mergeCell ref="A1:B1"/>
    <mergeCell ref="D1:M1"/>
    <mergeCell ref="A2:B2"/>
    <mergeCell ref="D2:M2"/>
    <mergeCell ref="B3:H3"/>
    <mergeCell ref="I3:O3"/>
    <mergeCell ref="A4:A11"/>
    <mergeCell ref="B4:D4"/>
    <mergeCell ref="I4:K4"/>
    <mergeCell ref="B5:D5"/>
    <mergeCell ref="F5:H5"/>
    <mergeCell ref="I5:K5"/>
    <mergeCell ref="M5:O5"/>
    <mergeCell ref="B7:B10"/>
    <mergeCell ref="H7:H10"/>
    <mergeCell ref="I7:I10"/>
    <mergeCell ref="O7:O10"/>
    <mergeCell ref="B11:C11"/>
    <mergeCell ref="A12:A19"/>
    <mergeCell ref="B12:D12"/>
    <mergeCell ref="I12:K12"/>
    <mergeCell ref="B13:D13"/>
    <mergeCell ref="F13:H13"/>
    <mergeCell ref="I13:K13"/>
    <mergeCell ref="M13:O13"/>
    <mergeCell ref="B15:B18"/>
    <mergeCell ref="H15:H18"/>
    <mergeCell ref="I15:I18"/>
    <mergeCell ref="O15:O18"/>
    <mergeCell ref="A20:A27"/>
    <mergeCell ref="B20:D20"/>
    <mergeCell ref="I20:K20"/>
    <mergeCell ref="B21:D21"/>
    <mergeCell ref="F21:H21"/>
    <mergeCell ref="I21:K21"/>
    <mergeCell ref="M21:O21"/>
    <mergeCell ref="B23:B26"/>
    <mergeCell ref="H23:H26"/>
    <mergeCell ref="I23:I26"/>
    <mergeCell ref="O23:O26"/>
    <mergeCell ref="A28:A35"/>
    <mergeCell ref="B28:D28"/>
    <mergeCell ref="I28:K28"/>
    <mergeCell ref="B29:D29"/>
    <mergeCell ref="F29:H29"/>
    <mergeCell ref="I29:K29"/>
    <mergeCell ref="M29:O29"/>
    <mergeCell ref="B31:B34"/>
    <mergeCell ref="H31:H34"/>
    <mergeCell ref="I31:I34"/>
    <mergeCell ref="O31:O34"/>
    <mergeCell ref="A36:A43"/>
    <mergeCell ref="B36:D36"/>
    <mergeCell ref="I36:K36"/>
    <mergeCell ref="B37:D37"/>
    <mergeCell ref="F37:H37"/>
    <mergeCell ref="I37:K37"/>
    <mergeCell ref="M37:O37"/>
    <mergeCell ref="B39:B42"/>
    <mergeCell ref="H39:H42"/>
    <mergeCell ref="I39:I42"/>
    <mergeCell ref="O39:O42"/>
    <mergeCell ref="M81:O81"/>
    <mergeCell ref="O83:O86"/>
    <mergeCell ref="B19:C19"/>
    <mergeCell ref="B27:C27"/>
    <mergeCell ref="B35:C35"/>
    <mergeCell ref="B43:C43"/>
    <mergeCell ref="A45:B45"/>
    <mergeCell ref="D45:M45"/>
    <mergeCell ref="A46:B46"/>
    <mergeCell ref="D46:M46"/>
    <mergeCell ref="A80:A87"/>
    <mergeCell ref="B80:D80"/>
    <mergeCell ref="I80:K80"/>
    <mergeCell ref="B81:D81"/>
    <mergeCell ref="F81:H81"/>
    <mergeCell ref="I81:K81"/>
    <mergeCell ref="B83:B86"/>
    <mergeCell ref="H83:H86"/>
    <mergeCell ref="I83:I86"/>
    <mergeCell ref="B75:B78"/>
    <mergeCell ref="H75:H78"/>
    <mergeCell ref="I75:I78"/>
    <mergeCell ref="A64:A71"/>
    <mergeCell ref="I67:I70"/>
    <mergeCell ref="O67:O70"/>
    <mergeCell ref="I73:K73"/>
    <mergeCell ref="O75:O78"/>
    <mergeCell ref="M65:O65"/>
    <mergeCell ref="H67:H70"/>
    <mergeCell ref="I57:K57"/>
    <mergeCell ref="B59:B62"/>
    <mergeCell ref="H59:H62"/>
    <mergeCell ref="I59:I62"/>
    <mergeCell ref="A72:A79"/>
    <mergeCell ref="B72:D72"/>
    <mergeCell ref="I72:K72"/>
    <mergeCell ref="B73:D73"/>
    <mergeCell ref="F73:H73"/>
    <mergeCell ref="B67:B70"/>
    <mergeCell ref="I47:O47"/>
    <mergeCell ref="A56:A63"/>
    <mergeCell ref="A48:A55"/>
    <mergeCell ref="B48:D48"/>
    <mergeCell ref="I48:K48"/>
    <mergeCell ref="B47:H47"/>
    <mergeCell ref="O51:O54"/>
    <mergeCell ref="I56:K56"/>
    <mergeCell ref="B57:D57"/>
    <mergeCell ref="M57:O57"/>
    <mergeCell ref="B64:D64"/>
    <mergeCell ref="M73:O73"/>
    <mergeCell ref="I64:K64"/>
    <mergeCell ref="B65:D65"/>
    <mergeCell ref="F65:H65"/>
    <mergeCell ref="I65:K65"/>
    <mergeCell ref="O59:O62"/>
    <mergeCell ref="M49:O49"/>
    <mergeCell ref="B56:D56"/>
    <mergeCell ref="B49:D49"/>
    <mergeCell ref="F49:H49"/>
    <mergeCell ref="I49:K49"/>
    <mergeCell ref="F57:H57"/>
    <mergeCell ref="B51:B54"/>
    <mergeCell ref="H51:H54"/>
    <mergeCell ref="I51:I54"/>
  </mergeCells>
  <phoneticPr fontId="1"/>
  <pageMargins left="0.7" right="0.7" top="0.75" bottom="0.75" header="0.3" footer="0.3"/>
  <pageSetup paperSize="9" orientation="portrait" horizontalDpi="4294967293" verticalDpi="0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44"/>
  <sheetViews>
    <sheetView workbookViewId="0">
      <selection activeCell="M43" sqref="M43"/>
    </sheetView>
  </sheetViews>
  <sheetFormatPr defaultColWidth="9" defaultRowHeight="13.2" x14ac:dyDescent="0.2"/>
  <cols>
    <col min="1" max="2" width="9" style="10"/>
    <col min="3" max="3" width="2" style="10" customWidth="1"/>
    <col min="4" max="6" width="6.21875" style="10" customWidth="1"/>
    <col min="7" max="7" width="2" style="10" customWidth="1"/>
    <col min="8" max="9" width="9" style="10"/>
    <col min="10" max="10" width="2" style="10" customWidth="1"/>
    <col min="11" max="13" width="6.21875" style="10" customWidth="1"/>
    <col min="14" max="14" width="2.109375" style="10" customWidth="1"/>
    <col min="15" max="16384" width="9" style="10"/>
  </cols>
  <sheetData>
    <row r="1" spans="1:15" ht="16.2" x14ac:dyDescent="0.2">
      <c r="A1" s="262" t="s">
        <v>25</v>
      </c>
      <c r="B1" s="262"/>
      <c r="C1" s="22"/>
      <c r="D1" s="263">
        <v>42904</v>
      </c>
      <c r="E1" s="263"/>
      <c r="F1" s="263"/>
      <c r="G1" s="263"/>
      <c r="H1" s="263"/>
      <c r="I1" s="263"/>
      <c r="J1" s="263"/>
      <c r="K1" s="263"/>
      <c r="L1" s="263"/>
      <c r="M1" s="263"/>
      <c r="N1" s="23"/>
      <c r="O1" s="9"/>
    </row>
    <row r="2" spans="1:15" x14ac:dyDescent="0.2">
      <c r="A2" s="258" t="s">
        <v>26</v>
      </c>
      <c r="B2" s="258"/>
      <c r="C2" s="24"/>
      <c r="D2" s="258" t="s">
        <v>237</v>
      </c>
      <c r="E2" s="258"/>
      <c r="F2" s="258"/>
      <c r="G2" s="258"/>
      <c r="H2" s="258"/>
      <c r="I2" s="258"/>
      <c r="J2" s="258"/>
      <c r="K2" s="258"/>
      <c r="L2" s="258"/>
      <c r="M2" s="258"/>
      <c r="N2" s="24"/>
      <c r="O2" s="11"/>
    </row>
    <row r="3" spans="1:15" x14ac:dyDescent="0.2">
      <c r="A3" s="12"/>
      <c r="B3" s="259" t="s">
        <v>302</v>
      </c>
      <c r="C3" s="260"/>
      <c r="D3" s="260"/>
      <c r="E3" s="260"/>
      <c r="F3" s="260"/>
      <c r="G3" s="260"/>
      <c r="H3" s="261"/>
      <c r="I3" s="259" t="s">
        <v>303</v>
      </c>
      <c r="J3" s="260"/>
      <c r="K3" s="260"/>
      <c r="L3" s="260"/>
      <c r="M3" s="260"/>
      <c r="N3" s="260"/>
      <c r="O3" s="261"/>
    </row>
    <row r="4" spans="1:15" ht="13.5" customHeight="1" x14ac:dyDescent="0.2">
      <c r="A4" s="249">
        <v>1</v>
      </c>
      <c r="B4" s="252" t="s">
        <v>233</v>
      </c>
      <c r="C4" s="253"/>
      <c r="D4" s="253"/>
      <c r="E4" s="13"/>
      <c r="F4" s="13"/>
      <c r="G4" s="13"/>
      <c r="H4" s="14"/>
      <c r="I4" s="252" t="s">
        <v>305</v>
      </c>
      <c r="J4" s="253"/>
      <c r="K4" s="253"/>
      <c r="L4" s="13"/>
      <c r="M4" s="13"/>
      <c r="N4" s="13"/>
      <c r="O4" s="14"/>
    </row>
    <row r="5" spans="1:15" ht="13.5" customHeight="1" x14ac:dyDescent="0.2">
      <c r="A5" s="250"/>
      <c r="B5" s="254" t="s">
        <v>304</v>
      </c>
      <c r="C5" s="255"/>
      <c r="D5" s="255"/>
      <c r="E5" s="15" t="s">
        <v>27</v>
      </c>
      <c r="F5" s="255" t="s">
        <v>242</v>
      </c>
      <c r="G5" s="255"/>
      <c r="H5" s="256"/>
      <c r="I5" s="254" t="s">
        <v>104</v>
      </c>
      <c r="J5" s="255"/>
      <c r="K5" s="255"/>
      <c r="L5" s="15" t="s">
        <v>27</v>
      </c>
      <c r="M5" s="255" t="s">
        <v>106</v>
      </c>
      <c r="N5" s="255"/>
      <c r="O5" s="256"/>
    </row>
    <row r="6" spans="1:15" ht="13.5" customHeight="1" x14ac:dyDescent="0.2">
      <c r="A6" s="250"/>
      <c r="B6" s="30"/>
      <c r="C6" s="31"/>
      <c r="D6" s="31"/>
      <c r="E6" s="31"/>
      <c r="F6" s="31"/>
      <c r="G6" s="31"/>
      <c r="H6" s="32"/>
      <c r="I6" s="30"/>
      <c r="J6" s="31"/>
      <c r="K6" s="31"/>
      <c r="L6" s="31"/>
      <c r="M6" s="31"/>
      <c r="N6" s="31"/>
      <c r="O6" s="32"/>
    </row>
    <row r="7" spans="1:15" ht="13.5" customHeight="1" x14ac:dyDescent="0.2">
      <c r="A7" s="250"/>
      <c r="B7" s="257">
        <f>SUM(D7:D11)</f>
        <v>45</v>
      </c>
      <c r="C7" s="33"/>
      <c r="D7" s="17">
        <v>15</v>
      </c>
      <c r="E7" s="17" t="s">
        <v>28</v>
      </c>
      <c r="F7" s="17">
        <v>10</v>
      </c>
      <c r="G7" s="34"/>
      <c r="H7" s="257">
        <f>SUM(F7:F11)</f>
        <v>50</v>
      </c>
      <c r="I7" s="257">
        <f>SUM(K7:K10)</f>
        <v>60</v>
      </c>
      <c r="J7" s="33"/>
      <c r="K7" s="17">
        <v>14</v>
      </c>
      <c r="L7" s="17" t="s">
        <v>28</v>
      </c>
      <c r="M7" s="17">
        <v>18</v>
      </c>
      <c r="N7" s="34"/>
      <c r="O7" s="257">
        <f>SUM(M7:M10)</f>
        <v>58</v>
      </c>
    </row>
    <row r="8" spans="1:15" ht="13.5" customHeight="1" x14ac:dyDescent="0.2">
      <c r="A8" s="250"/>
      <c r="B8" s="257"/>
      <c r="C8" s="25"/>
      <c r="D8" s="17">
        <v>16</v>
      </c>
      <c r="E8" s="17" t="s">
        <v>28</v>
      </c>
      <c r="F8" s="17">
        <v>16</v>
      </c>
      <c r="G8" s="35"/>
      <c r="H8" s="257"/>
      <c r="I8" s="257"/>
      <c r="J8" s="25"/>
      <c r="K8" s="17">
        <v>15</v>
      </c>
      <c r="L8" s="17" t="s">
        <v>28</v>
      </c>
      <c r="M8" s="17">
        <v>10</v>
      </c>
      <c r="N8" s="35"/>
      <c r="O8" s="257"/>
    </row>
    <row r="9" spans="1:15" ht="13.5" customHeight="1" x14ac:dyDescent="0.2">
      <c r="A9" s="250"/>
      <c r="B9" s="257"/>
      <c r="C9" s="25"/>
      <c r="D9" s="17">
        <v>8</v>
      </c>
      <c r="E9" s="17" t="s">
        <v>28</v>
      </c>
      <c r="F9" s="17">
        <v>9</v>
      </c>
      <c r="G9" s="35"/>
      <c r="H9" s="257"/>
      <c r="I9" s="257"/>
      <c r="J9" s="25"/>
      <c r="K9" s="17">
        <v>7</v>
      </c>
      <c r="L9" s="17" t="s">
        <v>28</v>
      </c>
      <c r="M9" s="17">
        <v>10</v>
      </c>
      <c r="N9" s="35"/>
      <c r="O9" s="257"/>
    </row>
    <row r="10" spans="1:15" ht="13.5" customHeight="1" x14ac:dyDescent="0.2">
      <c r="A10" s="250"/>
      <c r="B10" s="257"/>
      <c r="C10" s="26"/>
      <c r="D10" s="17">
        <v>6</v>
      </c>
      <c r="E10" s="17" t="s">
        <v>28</v>
      </c>
      <c r="F10" s="17">
        <v>15</v>
      </c>
      <c r="G10" s="36"/>
      <c r="H10" s="257"/>
      <c r="I10" s="257"/>
      <c r="J10" s="26"/>
      <c r="K10" s="17">
        <v>24</v>
      </c>
      <c r="L10" s="17" t="s">
        <v>28</v>
      </c>
      <c r="M10" s="17">
        <v>20</v>
      </c>
      <c r="N10" s="36"/>
      <c r="O10" s="257"/>
    </row>
    <row r="11" spans="1:15" ht="13.5" customHeight="1" x14ac:dyDescent="0.2">
      <c r="A11" s="251"/>
      <c r="B11" s="264"/>
      <c r="C11" s="265"/>
      <c r="D11" s="20"/>
      <c r="E11" s="20"/>
      <c r="F11" s="20"/>
      <c r="G11" s="21"/>
      <c r="H11" s="27"/>
      <c r="I11" s="26"/>
      <c r="J11" s="37"/>
      <c r="K11" s="19"/>
      <c r="L11" s="20"/>
      <c r="M11" s="21"/>
      <c r="N11" s="21"/>
      <c r="O11" s="27"/>
    </row>
    <row r="12" spans="1:15" s="38" customFormat="1" ht="13.5" customHeight="1" x14ac:dyDescent="0.2">
      <c r="A12" s="249">
        <v>2</v>
      </c>
      <c r="B12" s="252" t="s">
        <v>223</v>
      </c>
      <c r="C12" s="253"/>
      <c r="D12" s="253"/>
      <c r="E12" s="13"/>
      <c r="F12" s="13"/>
      <c r="G12" s="13"/>
      <c r="H12" s="14"/>
      <c r="I12" s="252" t="s">
        <v>49</v>
      </c>
      <c r="J12" s="253"/>
      <c r="K12" s="253"/>
      <c r="L12" s="13"/>
      <c r="M12" s="13"/>
      <c r="N12" s="13"/>
      <c r="O12" s="14"/>
    </row>
    <row r="13" spans="1:15" s="38" customFormat="1" ht="13.5" customHeight="1" x14ac:dyDescent="0.2">
      <c r="A13" s="250"/>
      <c r="B13" s="254" t="s">
        <v>110</v>
      </c>
      <c r="C13" s="255"/>
      <c r="D13" s="255"/>
      <c r="E13" s="15" t="s">
        <v>27</v>
      </c>
      <c r="F13" s="255" t="s">
        <v>45</v>
      </c>
      <c r="G13" s="255"/>
      <c r="H13" s="256"/>
      <c r="I13" s="254" t="s">
        <v>308</v>
      </c>
      <c r="J13" s="255"/>
      <c r="K13" s="255"/>
      <c r="L13" s="15" t="s">
        <v>27</v>
      </c>
      <c r="M13" s="255" t="s">
        <v>309</v>
      </c>
      <c r="N13" s="255"/>
      <c r="O13" s="256"/>
    </row>
    <row r="14" spans="1:15" s="38" customFormat="1" ht="13.5" customHeight="1" x14ac:dyDescent="0.2">
      <c r="A14" s="250"/>
      <c r="B14" s="30"/>
      <c r="C14" s="31"/>
      <c r="D14" s="31"/>
      <c r="E14" s="31"/>
      <c r="F14" s="31"/>
      <c r="G14" s="31"/>
      <c r="H14" s="32"/>
      <c r="I14" s="30"/>
      <c r="J14" s="31"/>
      <c r="K14" s="31"/>
      <c r="L14" s="31"/>
      <c r="M14" s="31"/>
      <c r="N14" s="31"/>
      <c r="O14" s="32"/>
    </row>
    <row r="15" spans="1:15" s="38" customFormat="1" ht="13.5" customHeight="1" x14ac:dyDescent="0.2">
      <c r="A15" s="250"/>
      <c r="B15" s="257">
        <f>SUM(D15:D18)</f>
        <v>64</v>
      </c>
      <c r="C15" s="33"/>
      <c r="D15" s="17">
        <v>15</v>
      </c>
      <c r="E15" s="17" t="s">
        <v>28</v>
      </c>
      <c r="F15" s="17">
        <v>7</v>
      </c>
      <c r="G15" s="34"/>
      <c r="H15" s="257">
        <f>SUM(F15:F18)</f>
        <v>32</v>
      </c>
      <c r="I15" s="257">
        <f>SUM(K15:K18)</f>
        <v>61</v>
      </c>
      <c r="J15" s="33"/>
      <c r="K15" s="17">
        <v>16</v>
      </c>
      <c r="L15" s="17" t="s">
        <v>28</v>
      </c>
      <c r="M15" s="17">
        <v>19</v>
      </c>
      <c r="N15" s="34"/>
      <c r="O15" s="257">
        <f>SUM(M15:M18)</f>
        <v>63</v>
      </c>
    </row>
    <row r="16" spans="1:15" s="38" customFormat="1" ht="13.5" customHeight="1" x14ac:dyDescent="0.2">
      <c r="A16" s="250"/>
      <c r="B16" s="257"/>
      <c r="C16" s="25"/>
      <c r="D16" s="17">
        <v>19</v>
      </c>
      <c r="E16" s="17" t="s">
        <v>28</v>
      </c>
      <c r="F16" s="17">
        <v>8</v>
      </c>
      <c r="G16" s="35"/>
      <c r="H16" s="257"/>
      <c r="I16" s="257"/>
      <c r="J16" s="25"/>
      <c r="K16" s="17">
        <v>17</v>
      </c>
      <c r="L16" s="17" t="s">
        <v>28</v>
      </c>
      <c r="M16" s="17">
        <v>13</v>
      </c>
      <c r="N16" s="35"/>
      <c r="O16" s="257"/>
    </row>
    <row r="17" spans="1:15" s="38" customFormat="1" ht="13.5" customHeight="1" x14ac:dyDescent="0.2">
      <c r="A17" s="250"/>
      <c r="B17" s="257"/>
      <c r="C17" s="25"/>
      <c r="D17" s="17">
        <v>19</v>
      </c>
      <c r="E17" s="17" t="s">
        <v>28</v>
      </c>
      <c r="F17" s="17">
        <v>2</v>
      </c>
      <c r="G17" s="35"/>
      <c r="H17" s="257"/>
      <c r="I17" s="257"/>
      <c r="J17" s="25"/>
      <c r="K17" s="17">
        <v>14</v>
      </c>
      <c r="L17" s="17" t="s">
        <v>28</v>
      </c>
      <c r="M17" s="17">
        <v>19</v>
      </c>
      <c r="N17" s="35"/>
      <c r="O17" s="257"/>
    </row>
    <row r="18" spans="1:15" s="38" customFormat="1" ht="13.5" customHeight="1" x14ac:dyDescent="0.2">
      <c r="A18" s="250"/>
      <c r="B18" s="257"/>
      <c r="C18" s="26"/>
      <c r="D18" s="17">
        <v>11</v>
      </c>
      <c r="E18" s="17" t="s">
        <v>28</v>
      </c>
      <c r="F18" s="17">
        <v>15</v>
      </c>
      <c r="G18" s="36"/>
      <c r="H18" s="257"/>
      <c r="I18" s="257"/>
      <c r="J18" s="26"/>
      <c r="K18" s="17">
        <v>14</v>
      </c>
      <c r="L18" s="17" t="s">
        <v>28</v>
      </c>
      <c r="M18" s="17">
        <v>12</v>
      </c>
      <c r="N18" s="36"/>
      <c r="O18" s="257"/>
    </row>
    <row r="19" spans="1:15" s="38" customFormat="1" ht="13.5" customHeight="1" x14ac:dyDescent="0.2">
      <c r="A19" s="251"/>
      <c r="B19" s="26"/>
      <c r="C19" s="37"/>
      <c r="D19" s="19"/>
      <c r="E19" s="20"/>
      <c r="F19" s="21"/>
      <c r="G19" s="21"/>
      <c r="H19" s="27"/>
      <c r="I19" s="26"/>
      <c r="J19" s="37"/>
      <c r="K19" s="19"/>
      <c r="L19" s="20"/>
      <c r="M19" s="21"/>
      <c r="N19" s="21"/>
      <c r="O19" s="27"/>
    </row>
    <row r="20" spans="1:15" s="38" customFormat="1" ht="13.5" customHeight="1" x14ac:dyDescent="0.2">
      <c r="A20" s="249">
        <v>3</v>
      </c>
      <c r="B20" s="252" t="s">
        <v>212</v>
      </c>
      <c r="C20" s="253"/>
      <c r="D20" s="253"/>
      <c r="E20" s="13"/>
      <c r="F20" s="13"/>
      <c r="G20" s="13"/>
      <c r="H20" s="14"/>
      <c r="I20" s="252" t="s">
        <v>225</v>
      </c>
      <c r="J20" s="253"/>
      <c r="K20" s="253"/>
      <c r="L20" s="13"/>
      <c r="M20" s="13"/>
      <c r="N20" s="13"/>
      <c r="O20" s="14"/>
    </row>
    <row r="21" spans="1:15" s="38" customFormat="1" ht="13.5" customHeight="1" x14ac:dyDescent="0.2">
      <c r="A21" s="250"/>
      <c r="B21" s="254" t="s">
        <v>148</v>
      </c>
      <c r="C21" s="255"/>
      <c r="D21" s="255"/>
      <c r="E21" s="15" t="s">
        <v>27</v>
      </c>
      <c r="F21" s="255" t="s">
        <v>150</v>
      </c>
      <c r="G21" s="255"/>
      <c r="H21" s="256"/>
      <c r="I21" s="254" t="s">
        <v>310</v>
      </c>
      <c r="J21" s="255"/>
      <c r="K21" s="255"/>
      <c r="L21" s="15" t="s">
        <v>27</v>
      </c>
      <c r="M21" s="255" t="s">
        <v>193</v>
      </c>
      <c r="N21" s="255"/>
      <c r="O21" s="256"/>
    </row>
    <row r="22" spans="1:15" s="38" customFormat="1" ht="13.5" customHeight="1" x14ac:dyDescent="0.2">
      <c r="A22" s="250"/>
      <c r="B22" s="30"/>
      <c r="C22" s="31"/>
      <c r="D22" s="31"/>
      <c r="E22" s="31"/>
      <c r="F22" s="31"/>
      <c r="G22" s="31"/>
      <c r="H22" s="32"/>
      <c r="I22" s="30"/>
      <c r="J22" s="31"/>
      <c r="K22" s="31"/>
      <c r="L22" s="31"/>
      <c r="M22" s="31"/>
      <c r="N22" s="31"/>
      <c r="O22" s="32"/>
    </row>
    <row r="23" spans="1:15" s="38" customFormat="1" ht="13.5" customHeight="1" x14ac:dyDescent="0.2">
      <c r="A23" s="250"/>
      <c r="B23" s="257">
        <f>SUM(D23:D26)</f>
        <v>78</v>
      </c>
      <c r="C23" s="33"/>
      <c r="D23" s="17">
        <v>14</v>
      </c>
      <c r="E23" s="17" t="s">
        <v>28</v>
      </c>
      <c r="F23" s="17">
        <v>12</v>
      </c>
      <c r="G23" s="34"/>
      <c r="H23" s="257">
        <f>SUM(F23:F26)</f>
        <v>42</v>
      </c>
      <c r="I23" s="257">
        <f>SUM(K23:K26)</f>
        <v>58</v>
      </c>
      <c r="J23" s="33"/>
      <c r="K23" s="17">
        <v>13</v>
      </c>
      <c r="L23" s="17" t="s">
        <v>28</v>
      </c>
      <c r="M23" s="17">
        <v>8</v>
      </c>
      <c r="N23" s="34"/>
      <c r="O23" s="257">
        <f>SUM(M23:M26)</f>
        <v>69</v>
      </c>
    </row>
    <row r="24" spans="1:15" s="38" customFormat="1" ht="13.5" customHeight="1" x14ac:dyDescent="0.2">
      <c r="A24" s="250"/>
      <c r="B24" s="257"/>
      <c r="C24" s="25"/>
      <c r="D24" s="17">
        <v>26</v>
      </c>
      <c r="E24" s="17" t="s">
        <v>28</v>
      </c>
      <c r="F24" s="17">
        <v>10</v>
      </c>
      <c r="G24" s="35"/>
      <c r="H24" s="257"/>
      <c r="I24" s="257"/>
      <c r="J24" s="25"/>
      <c r="K24" s="17">
        <v>4</v>
      </c>
      <c r="L24" s="17" t="s">
        <v>28</v>
      </c>
      <c r="M24" s="17">
        <v>24</v>
      </c>
      <c r="N24" s="35"/>
      <c r="O24" s="257"/>
    </row>
    <row r="25" spans="1:15" s="38" customFormat="1" ht="13.5" customHeight="1" x14ac:dyDescent="0.2">
      <c r="A25" s="250"/>
      <c r="B25" s="257"/>
      <c r="C25" s="25"/>
      <c r="D25" s="17">
        <v>18</v>
      </c>
      <c r="E25" s="17" t="s">
        <v>28</v>
      </c>
      <c r="F25" s="17">
        <v>14</v>
      </c>
      <c r="G25" s="35"/>
      <c r="H25" s="257"/>
      <c r="I25" s="257"/>
      <c r="J25" s="25"/>
      <c r="K25" s="17">
        <v>24</v>
      </c>
      <c r="L25" s="17" t="s">
        <v>28</v>
      </c>
      <c r="M25" s="17">
        <v>13</v>
      </c>
      <c r="N25" s="35"/>
      <c r="O25" s="257"/>
    </row>
    <row r="26" spans="1:15" s="38" customFormat="1" ht="13.5" customHeight="1" x14ac:dyDescent="0.2">
      <c r="A26" s="250"/>
      <c r="B26" s="257"/>
      <c r="C26" s="26"/>
      <c r="D26" s="17">
        <v>20</v>
      </c>
      <c r="E26" s="17" t="s">
        <v>28</v>
      </c>
      <c r="F26" s="17">
        <v>6</v>
      </c>
      <c r="G26" s="36"/>
      <c r="H26" s="257"/>
      <c r="I26" s="257"/>
      <c r="J26" s="26"/>
      <c r="K26" s="17">
        <v>17</v>
      </c>
      <c r="L26" s="17" t="s">
        <v>28</v>
      </c>
      <c r="M26" s="17">
        <v>24</v>
      </c>
      <c r="N26" s="36"/>
      <c r="O26" s="257"/>
    </row>
    <row r="27" spans="1:15" s="38" customFormat="1" ht="13.5" customHeight="1" x14ac:dyDescent="0.2">
      <c r="A27" s="251"/>
      <c r="B27" s="26"/>
      <c r="C27" s="37"/>
      <c r="D27" s="19"/>
      <c r="E27" s="20"/>
      <c r="F27" s="21"/>
      <c r="G27" s="21"/>
      <c r="H27" s="27"/>
      <c r="I27" s="26"/>
      <c r="J27" s="37"/>
      <c r="K27" s="19"/>
      <c r="L27" s="20"/>
      <c r="M27" s="21"/>
      <c r="N27" s="21"/>
      <c r="O27" s="27"/>
    </row>
    <row r="28" spans="1:15" s="38" customFormat="1" ht="13.5" customHeight="1" x14ac:dyDescent="0.2">
      <c r="A28" s="249">
        <v>4</v>
      </c>
      <c r="B28" s="252" t="s">
        <v>217</v>
      </c>
      <c r="C28" s="253"/>
      <c r="D28" s="253"/>
      <c r="E28" s="13"/>
      <c r="F28" s="13"/>
      <c r="G28" s="13"/>
      <c r="H28" s="14"/>
      <c r="I28" s="252" t="s">
        <v>233</v>
      </c>
      <c r="J28" s="253"/>
      <c r="K28" s="253"/>
      <c r="L28" s="13"/>
      <c r="M28" s="13"/>
      <c r="N28" s="13"/>
      <c r="O28" s="14"/>
    </row>
    <row r="29" spans="1:15" s="38" customFormat="1" ht="13.5" customHeight="1" x14ac:dyDescent="0.2">
      <c r="A29" s="250"/>
      <c r="B29" s="254" t="s">
        <v>306</v>
      </c>
      <c r="C29" s="255"/>
      <c r="D29" s="255"/>
      <c r="E29" s="15" t="s">
        <v>27</v>
      </c>
      <c r="F29" s="255" t="s">
        <v>42</v>
      </c>
      <c r="G29" s="255"/>
      <c r="H29" s="256"/>
      <c r="I29" s="254" t="s">
        <v>50</v>
      </c>
      <c r="J29" s="255"/>
      <c r="K29" s="255"/>
      <c r="L29" s="15" t="s">
        <v>27</v>
      </c>
      <c r="M29" s="255" t="s">
        <v>311</v>
      </c>
      <c r="N29" s="255"/>
      <c r="O29" s="256"/>
    </row>
    <row r="30" spans="1:15" s="38" customFormat="1" ht="13.5" customHeight="1" x14ac:dyDescent="0.2">
      <c r="A30" s="250"/>
      <c r="B30" s="30"/>
      <c r="C30" s="31"/>
      <c r="D30" s="31"/>
      <c r="E30" s="31"/>
      <c r="F30" s="31"/>
      <c r="G30" s="31"/>
      <c r="H30" s="32"/>
      <c r="I30" s="30"/>
      <c r="J30" s="31"/>
      <c r="K30" s="31"/>
      <c r="L30" s="31"/>
      <c r="M30" s="31"/>
      <c r="N30" s="31"/>
      <c r="O30" s="32"/>
    </row>
    <row r="31" spans="1:15" s="38" customFormat="1" ht="13.5" customHeight="1" x14ac:dyDescent="0.2">
      <c r="A31" s="250"/>
      <c r="B31" s="257">
        <f>SUM(D31:D34)</f>
        <v>94</v>
      </c>
      <c r="C31" s="33"/>
      <c r="D31" s="17">
        <v>24</v>
      </c>
      <c r="E31" s="17" t="s">
        <v>28</v>
      </c>
      <c r="F31" s="17">
        <v>2</v>
      </c>
      <c r="G31" s="34"/>
      <c r="H31" s="257">
        <f>SUM(F31:F34)</f>
        <v>41</v>
      </c>
      <c r="I31" s="257">
        <f>SUM(K31:K34)</f>
        <v>46</v>
      </c>
      <c r="J31" s="33"/>
      <c r="K31" s="17">
        <v>10</v>
      </c>
      <c r="L31" s="17" t="s">
        <v>28</v>
      </c>
      <c r="M31" s="17">
        <v>7</v>
      </c>
      <c r="N31" s="34"/>
      <c r="O31" s="257">
        <f>SUM(M31:M34)</f>
        <v>54</v>
      </c>
    </row>
    <row r="32" spans="1:15" s="38" customFormat="1" ht="13.5" customHeight="1" x14ac:dyDescent="0.2">
      <c r="A32" s="250"/>
      <c r="B32" s="257"/>
      <c r="C32" s="25"/>
      <c r="D32" s="17">
        <v>23</v>
      </c>
      <c r="E32" s="17" t="s">
        <v>28</v>
      </c>
      <c r="F32" s="17">
        <v>14</v>
      </c>
      <c r="G32" s="35"/>
      <c r="H32" s="257"/>
      <c r="I32" s="257"/>
      <c r="J32" s="25"/>
      <c r="K32" s="17">
        <v>6</v>
      </c>
      <c r="L32" s="17" t="s">
        <v>28</v>
      </c>
      <c r="M32" s="17">
        <v>18</v>
      </c>
      <c r="N32" s="35"/>
      <c r="O32" s="257"/>
    </row>
    <row r="33" spans="1:15" s="38" customFormat="1" ht="13.5" customHeight="1" x14ac:dyDescent="0.2">
      <c r="A33" s="250"/>
      <c r="B33" s="257"/>
      <c r="C33" s="25"/>
      <c r="D33" s="17">
        <v>14</v>
      </c>
      <c r="E33" s="17" t="s">
        <v>28</v>
      </c>
      <c r="F33" s="17">
        <v>14</v>
      </c>
      <c r="G33" s="35"/>
      <c r="H33" s="257"/>
      <c r="I33" s="257"/>
      <c r="J33" s="25"/>
      <c r="K33" s="17">
        <v>15</v>
      </c>
      <c r="L33" s="17" t="s">
        <v>28</v>
      </c>
      <c r="M33" s="17">
        <v>18</v>
      </c>
      <c r="N33" s="35"/>
      <c r="O33" s="257"/>
    </row>
    <row r="34" spans="1:15" s="38" customFormat="1" ht="13.5" customHeight="1" x14ac:dyDescent="0.2">
      <c r="A34" s="250"/>
      <c r="B34" s="257"/>
      <c r="C34" s="26"/>
      <c r="D34" s="17">
        <v>33</v>
      </c>
      <c r="E34" s="17" t="s">
        <v>28</v>
      </c>
      <c r="F34" s="17">
        <v>11</v>
      </c>
      <c r="G34" s="36"/>
      <c r="H34" s="257"/>
      <c r="I34" s="257"/>
      <c r="J34" s="26"/>
      <c r="K34" s="17">
        <v>15</v>
      </c>
      <c r="L34" s="17" t="s">
        <v>28</v>
      </c>
      <c r="M34" s="17">
        <v>11</v>
      </c>
      <c r="N34" s="36"/>
      <c r="O34" s="257"/>
    </row>
    <row r="35" spans="1:15" s="38" customFormat="1" ht="13.5" customHeight="1" x14ac:dyDescent="0.2">
      <c r="A35" s="251"/>
      <c r="B35" s="26"/>
      <c r="C35" s="37"/>
      <c r="D35" s="19"/>
      <c r="E35" s="20"/>
      <c r="F35" s="21"/>
      <c r="G35" s="21"/>
      <c r="H35" s="27"/>
      <c r="I35" s="26"/>
      <c r="J35" s="37"/>
      <c r="K35" s="19"/>
      <c r="L35" s="20"/>
      <c r="M35" s="21"/>
      <c r="N35" s="21"/>
      <c r="O35" s="27"/>
    </row>
    <row r="36" spans="1:15" s="38" customFormat="1" x14ac:dyDescent="0.2">
      <c r="A36" s="249">
        <v>5</v>
      </c>
      <c r="B36" s="252" t="s">
        <v>39</v>
      </c>
      <c r="C36" s="253"/>
      <c r="D36" s="253"/>
      <c r="E36" s="13"/>
      <c r="F36" s="13"/>
      <c r="G36" s="13"/>
      <c r="H36" s="14"/>
      <c r="I36" s="252" t="s">
        <v>312</v>
      </c>
      <c r="J36" s="253"/>
      <c r="K36" s="253"/>
      <c r="L36" s="13"/>
      <c r="M36" s="13"/>
      <c r="N36" s="13"/>
      <c r="O36" s="14"/>
    </row>
    <row r="37" spans="1:15" s="38" customFormat="1" x14ac:dyDescent="0.2">
      <c r="A37" s="250"/>
      <c r="B37" s="254" t="s">
        <v>307</v>
      </c>
      <c r="C37" s="255"/>
      <c r="D37" s="255"/>
      <c r="E37" s="15" t="s">
        <v>27</v>
      </c>
      <c r="F37" s="255" t="s">
        <v>290</v>
      </c>
      <c r="G37" s="255"/>
      <c r="H37" s="256"/>
      <c r="I37" s="254" t="s">
        <v>47</v>
      </c>
      <c r="J37" s="255"/>
      <c r="K37" s="255"/>
      <c r="L37" s="15" t="s">
        <v>27</v>
      </c>
      <c r="M37" s="255" t="s">
        <v>53</v>
      </c>
      <c r="N37" s="255"/>
      <c r="O37" s="256"/>
    </row>
    <row r="38" spans="1:15" s="38" customFormat="1" x14ac:dyDescent="0.2">
      <c r="A38" s="250"/>
      <c r="B38" s="30"/>
      <c r="C38" s="31"/>
      <c r="D38" s="31"/>
      <c r="E38" s="31"/>
      <c r="F38" s="31"/>
      <c r="G38" s="31"/>
      <c r="H38" s="32"/>
      <c r="I38" s="30"/>
      <c r="J38" s="31"/>
      <c r="K38" s="31"/>
      <c r="L38" s="31"/>
      <c r="M38" s="31"/>
      <c r="N38" s="31"/>
      <c r="O38" s="32"/>
    </row>
    <row r="39" spans="1:15" s="38" customFormat="1" ht="13.5" customHeight="1" x14ac:dyDescent="0.2">
      <c r="A39" s="250"/>
      <c r="B39" s="257">
        <f>SUM(D39:D42)</f>
        <v>76</v>
      </c>
      <c r="C39" s="33"/>
      <c r="D39" s="17">
        <v>17</v>
      </c>
      <c r="E39" s="17" t="s">
        <v>28</v>
      </c>
      <c r="F39" s="17">
        <v>13</v>
      </c>
      <c r="G39" s="34"/>
      <c r="H39" s="257">
        <f>SUM(F39:F42)</f>
        <v>60</v>
      </c>
      <c r="I39" s="257">
        <f>SUM(K39:K42)</f>
        <v>44</v>
      </c>
      <c r="J39" s="33"/>
      <c r="K39" s="17">
        <v>2</v>
      </c>
      <c r="L39" s="17" t="s">
        <v>28</v>
      </c>
      <c r="M39" s="17">
        <v>19</v>
      </c>
      <c r="N39" s="34"/>
      <c r="O39" s="257">
        <f>SUM(M39:M42)</f>
        <v>83</v>
      </c>
    </row>
    <row r="40" spans="1:15" s="38" customFormat="1" ht="13.5" customHeight="1" x14ac:dyDescent="0.2">
      <c r="A40" s="250"/>
      <c r="B40" s="257"/>
      <c r="C40" s="25"/>
      <c r="D40" s="17">
        <v>18</v>
      </c>
      <c r="E40" s="17" t="s">
        <v>28</v>
      </c>
      <c r="F40" s="17">
        <v>12</v>
      </c>
      <c r="G40" s="35"/>
      <c r="H40" s="257"/>
      <c r="I40" s="257"/>
      <c r="J40" s="25"/>
      <c r="K40" s="17">
        <v>12</v>
      </c>
      <c r="L40" s="17" t="s">
        <v>28</v>
      </c>
      <c r="M40" s="17">
        <v>26</v>
      </c>
      <c r="N40" s="35"/>
      <c r="O40" s="257"/>
    </row>
    <row r="41" spans="1:15" s="38" customFormat="1" ht="13.5" customHeight="1" x14ac:dyDescent="0.2">
      <c r="A41" s="250"/>
      <c r="B41" s="257"/>
      <c r="C41" s="25"/>
      <c r="D41" s="17">
        <v>26</v>
      </c>
      <c r="E41" s="17" t="s">
        <v>28</v>
      </c>
      <c r="F41" s="17">
        <v>18</v>
      </c>
      <c r="G41" s="35"/>
      <c r="H41" s="257"/>
      <c r="I41" s="257"/>
      <c r="J41" s="25"/>
      <c r="K41" s="17">
        <v>14</v>
      </c>
      <c r="L41" s="17" t="s">
        <v>28</v>
      </c>
      <c r="M41" s="17">
        <v>20</v>
      </c>
      <c r="N41" s="35"/>
      <c r="O41" s="257"/>
    </row>
    <row r="42" spans="1:15" s="38" customFormat="1" ht="13.5" customHeight="1" x14ac:dyDescent="0.2">
      <c r="A42" s="250"/>
      <c r="B42" s="257"/>
      <c r="C42" s="26"/>
      <c r="D42" s="17">
        <v>15</v>
      </c>
      <c r="E42" s="17" t="s">
        <v>28</v>
      </c>
      <c r="F42" s="17">
        <v>17</v>
      </c>
      <c r="G42" s="36"/>
      <c r="H42" s="257"/>
      <c r="I42" s="257"/>
      <c r="J42" s="26"/>
      <c r="K42" s="17">
        <v>16</v>
      </c>
      <c r="L42" s="17" t="s">
        <v>28</v>
      </c>
      <c r="M42" s="17">
        <v>18</v>
      </c>
      <c r="N42" s="36"/>
      <c r="O42" s="257"/>
    </row>
    <row r="43" spans="1:15" s="38" customFormat="1" ht="13.5" customHeight="1" x14ac:dyDescent="0.2">
      <c r="A43" s="251"/>
      <c r="B43" s="26"/>
      <c r="C43" s="37"/>
      <c r="D43" s="19"/>
      <c r="E43" s="20"/>
      <c r="F43" s="21"/>
      <c r="G43" s="21"/>
      <c r="H43" s="27"/>
      <c r="I43" s="26"/>
      <c r="J43" s="37"/>
      <c r="K43" s="19"/>
      <c r="L43" s="20"/>
      <c r="M43" s="21"/>
      <c r="N43" s="21"/>
      <c r="O43" s="27"/>
    </row>
    <row r="44" spans="1:15" s="38" customFormat="1" ht="13.5" customHeight="1" x14ac:dyDescent="0.2">
      <c r="A44" s="39"/>
      <c r="B44" s="40"/>
      <c r="C44" s="41"/>
      <c r="D44" s="16"/>
      <c r="E44" s="17"/>
      <c r="F44" s="18"/>
      <c r="G44" s="18"/>
      <c r="H44" s="40"/>
      <c r="I44" s="40"/>
      <c r="J44" s="41"/>
      <c r="K44" s="16"/>
      <c r="L44" s="17"/>
      <c r="M44" s="18"/>
      <c r="N44" s="18"/>
      <c r="O44" s="40"/>
    </row>
  </sheetData>
  <mergeCells count="62">
    <mergeCell ref="A1:B1"/>
    <mergeCell ref="D1:M1"/>
    <mergeCell ref="A2:B2"/>
    <mergeCell ref="D2:M2"/>
    <mergeCell ref="B3:H3"/>
    <mergeCell ref="I3:O3"/>
    <mergeCell ref="A4:A11"/>
    <mergeCell ref="B4:D4"/>
    <mergeCell ref="I4:K4"/>
    <mergeCell ref="B5:D5"/>
    <mergeCell ref="F5:H5"/>
    <mergeCell ref="I5:K5"/>
    <mergeCell ref="M5:O5"/>
    <mergeCell ref="B7:B10"/>
    <mergeCell ref="H7:H10"/>
    <mergeCell ref="I7:I10"/>
    <mergeCell ref="O7:O10"/>
    <mergeCell ref="B11:C11"/>
    <mergeCell ref="A12:A19"/>
    <mergeCell ref="B12:D12"/>
    <mergeCell ref="I12:K12"/>
    <mergeCell ref="B13:D13"/>
    <mergeCell ref="F13:H13"/>
    <mergeCell ref="I13:K13"/>
    <mergeCell ref="M13:O13"/>
    <mergeCell ref="B15:B18"/>
    <mergeCell ref="H15:H18"/>
    <mergeCell ref="I15:I18"/>
    <mergeCell ref="O15:O18"/>
    <mergeCell ref="M21:O21"/>
    <mergeCell ref="B23:B26"/>
    <mergeCell ref="H23:H26"/>
    <mergeCell ref="I23:I26"/>
    <mergeCell ref="O23:O26"/>
    <mergeCell ref="A20:A27"/>
    <mergeCell ref="B20:D20"/>
    <mergeCell ref="I20:K20"/>
    <mergeCell ref="B21:D21"/>
    <mergeCell ref="F21:H21"/>
    <mergeCell ref="I21:K21"/>
    <mergeCell ref="A28:A35"/>
    <mergeCell ref="B28:D28"/>
    <mergeCell ref="I28:K28"/>
    <mergeCell ref="B29:D29"/>
    <mergeCell ref="F29:H29"/>
    <mergeCell ref="I29:K29"/>
    <mergeCell ref="M29:O29"/>
    <mergeCell ref="B31:B34"/>
    <mergeCell ref="H31:H34"/>
    <mergeCell ref="I31:I34"/>
    <mergeCell ref="O31:O34"/>
    <mergeCell ref="M37:O37"/>
    <mergeCell ref="B39:B42"/>
    <mergeCell ref="H39:H42"/>
    <mergeCell ref="I39:I42"/>
    <mergeCell ref="O39:O42"/>
    <mergeCell ref="A36:A43"/>
    <mergeCell ref="B36:D36"/>
    <mergeCell ref="I36:K36"/>
    <mergeCell ref="B37:D37"/>
    <mergeCell ref="F37:H37"/>
    <mergeCell ref="I37:K37"/>
  </mergeCells>
  <phoneticPr fontId="1"/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87"/>
  <sheetViews>
    <sheetView workbookViewId="0">
      <selection activeCell="O31" sqref="O31:O34"/>
    </sheetView>
  </sheetViews>
  <sheetFormatPr defaultColWidth="9" defaultRowHeight="13.2" x14ac:dyDescent="0.2"/>
  <cols>
    <col min="1" max="1" width="5.44140625" style="10" customWidth="1"/>
    <col min="2" max="2" width="9" style="10"/>
    <col min="3" max="3" width="2" style="10" customWidth="1"/>
    <col min="4" max="6" width="6.21875" style="10" customWidth="1"/>
    <col min="7" max="7" width="2" style="10" customWidth="1"/>
    <col min="8" max="9" width="9" style="10"/>
    <col min="10" max="10" width="2" style="10" customWidth="1"/>
    <col min="11" max="13" width="6.21875" style="10" customWidth="1"/>
    <col min="14" max="14" width="2.109375" style="10" customWidth="1"/>
    <col min="15" max="16384" width="9" style="10"/>
  </cols>
  <sheetData>
    <row r="1" spans="1:15" ht="16.2" x14ac:dyDescent="0.2">
      <c r="A1" s="262" t="s">
        <v>25</v>
      </c>
      <c r="B1" s="262"/>
      <c r="C1" s="22"/>
      <c r="D1" s="263">
        <v>42911</v>
      </c>
      <c r="E1" s="263"/>
      <c r="F1" s="263"/>
      <c r="G1" s="263"/>
      <c r="H1" s="263"/>
      <c r="I1" s="263"/>
      <c r="J1" s="263"/>
      <c r="K1" s="263"/>
      <c r="L1" s="263"/>
      <c r="M1" s="263"/>
      <c r="N1" s="23"/>
      <c r="O1" s="9"/>
    </row>
    <row r="2" spans="1:15" x14ac:dyDescent="0.2">
      <c r="A2" s="258" t="s">
        <v>26</v>
      </c>
      <c r="B2" s="258"/>
      <c r="C2" s="24"/>
      <c r="D2" s="258" t="s">
        <v>209</v>
      </c>
      <c r="E2" s="258"/>
      <c r="F2" s="258"/>
      <c r="G2" s="258"/>
      <c r="H2" s="258"/>
      <c r="I2" s="258"/>
      <c r="J2" s="258"/>
      <c r="K2" s="258"/>
      <c r="L2" s="258"/>
      <c r="M2" s="258"/>
      <c r="N2" s="24"/>
      <c r="O2" s="11"/>
    </row>
    <row r="3" spans="1:15" x14ac:dyDescent="0.2">
      <c r="A3" s="12"/>
      <c r="B3" s="259" t="s">
        <v>318</v>
      </c>
      <c r="C3" s="260"/>
      <c r="D3" s="260"/>
      <c r="E3" s="260"/>
      <c r="F3" s="260"/>
      <c r="G3" s="260"/>
      <c r="H3" s="261"/>
      <c r="I3" s="259" t="s">
        <v>319</v>
      </c>
      <c r="J3" s="260"/>
      <c r="K3" s="260"/>
      <c r="L3" s="260"/>
      <c r="M3" s="260"/>
      <c r="N3" s="260"/>
      <c r="O3" s="261"/>
    </row>
    <row r="4" spans="1:15" ht="13.5" customHeight="1" x14ac:dyDescent="0.2">
      <c r="A4" s="249">
        <v>1</v>
      </c>
      <c r="B4" s="252" t="s">
        <v>346</v>
      </c>
      <c r="C4" s="253"/>
      <c r="D4" s="253"/>
      <c r="E4" s="13"/>
      <c r="F4" s="13"/>
      <c r="G4" s="13"/>
      <c r="H4" s="14"/>
      <c r="I4" s="252" t="s">
        <v>321</v>
      </c>
      <c r="J4" s="253"/>
      <c r="K4" s="253"/>
      <c r="L4" s="13"/>
      <c r="M4" s="13"/>
      <c r="N4" s="13"/>
      <c r="O4" s="14"/>
    </row>
    <row r="5" spans="1:15" ht="13.5" customHeight="1" x14ac:dyDescent="0.2">
      <c r="A5" s="250"/>
      <c r="B5" s="254" t="s">
        <v>114</v>
      </c>
      <c r="C5" s="255"/>
      <c r="D5" s="255"/>
      <c r="E5" s="15" t="s">
        <v>27</v>
      </c>
      <c r="F5" s="255" t="s">
        <v>320</v>
      </c>
      <c r="G5" s="255"/>
      <c r="H5" s="256"/>
      <c r="I5" s="254" t="s">
        <v>143</v>
      </c>
      <c r="J5" s="255"/>
      <c r="K5" s="255"/>
      <c r="L5" s="15" t="s">
        <v>27</v>
      </c>
      <c r="M5" s="255" t="s">
        <v>139</v>
      </c>
      <c r="N5" s="255"/>
      <c r="O5" s="256"/>
    </row>
    <row r="6" spans="1:15" ht="13.5" customHeight="1" x14ac:dyDescent="0.2">
      <c r="A6" s="250"/>
      <c r="B6" s="30"/>
      <c r="C6" s="31"/>
      <c r="D6" s="31"/>
      <c r="E6" s="31"/>
      <c r="F6" s="31"/>
      <c r="G6" s="31"/>
      <c r="H6" s="32"/>
      <c r="I6" s="30"/>
      <c r="J6" s="31"/>
      <c r="K6" s="31"/>
      <c r="L6" s="31"/>
      <c r="M6" s="31"/>
      <c r="N6" s="31"/>
      <c r="O6" s="32"/>
    </row>
    <row r="7" spans="1:15" ht="13.5" customHeight="1" x14ac:dyDescent="0.2">
      <c r="A7" s="250"/>
      <c r="B7" s="257">
        <f>SUM(D7:D11)</f>
        <v>43</v>
      </c>
      <c r="C7" s="33"/>
      <c r="D7" s="17">
        <v>16</v>
      </c>
      <c r="E7" s="17" t="s">
        <v>28</v>
      </c>
      <c r="F7" s="17">
        <v>13</v>
      </c>
      <c r="G7" s="34"/>
      <c r="H7" s="257">
        <f>SUM(F7:F11)</f>
        <v>46</v>
      </c>
      <c r="I7" s="257">
        <f>SUM(K7:K10)</f>
        <v>56</v>
      </c>
      <c r="J7" s="33"/>
      <c r="K7" s="17">
        <v>10</v>
      </c>
      <c r="L7" s="17" t="s">
        <v>28</v>
      </c>
      <c r="M7" s="17">
        <v>22</v>
      </c>
      <c r="N7" s="34"/>
      <c r="O7" s="257">
        <f>SUM(M7:M10)</f>
        <v>60</v>
      </c>
    </row>
    <row r="8" spans="1:15" ht="13.5" customHeight="1" x14ac:dyDescent="0.2">
      <c r="A8" s="250"/>
      <c r="B8" s="257"/>
      <c r="C8" s="25"/>
      <c r="D8" s="17">
        <v>9</v>
      </c>
      <c r="E8" s="17" t="s">
        <v>28</v>
      </c>
      <c r="F8" s="17">
        <v>9</v>
      </c>
      <c r="G8" s="35"/>
      <c r="H8" s="257"/>
      <c r="I8" s="257"/>
      <c r="J8" s="25"/>
      <c r="K8" s="17">
        <v>19</v>
      </c>
      <c r="L8" s="17" t="s">
        <v>28</v>
      </c>
      <c r="M8" s="17">
        <v>14</v>
      </c>
      <c r="N8" s="35"/>
      <c r="O8" s="257"/>
    </row>
    <row r="9" spans="1:15" ht="13.5" customHeight="1" x14ac:dyDescent="0.2">
      <c r="A9" s="250"/>
      <c r="B9" s="257"/>
      <c r="C9" s="25"/>
      <c r="D9" s="17">
        <v>5</v>
      </c>
      <c r="E9" s="17" t="s">
        <v>28</v>
      </c>
      <c r="F9" s="17">
        <v>12</v>
      </c>
      <c r="G9" s="35"/>
      <c r="H9" s="257"/>
      <c r="I9" s="257"/>
      <c r="J9" s="25"/>
      <c r="K9" s="17">
        <v>14</v>
      </c>
      <c r="L9" s="17" t="s">
        <v>28</v>
      </c>
      <c r="M9" s="17">
        <v>14</v>
      </c>
      <c r="N9" s="35"/>
      <c r="O9" s="257"/>
    </row>
    <row r="10" spans="1:15" ht="13.5" customHeight="1" x14ac:dyDescent="0.2">
      <c r="A10" s="250"/>
      <c r="B10" s="257"/>
      <c r="C10" s="26"/>
      <c r="D10" s="17">
        <v>13</v>
      </c>
      <c r="E10" s="17" t="s">
        <v>28</v>
      </c>
      <c r="F10" s="17">
        <v>12</v>
      </c>
      <c r="G10" s="36"/>
      <c r="H10" s="257"/>
      <c r="I10" s="257"/>
      <c r="J10" s="26"/>
      <c r="K10" s="17">
        <v>13</v>
      </c>
      <c r="L10" s="17" t="s">
        <v>28</v>
      </c>
      <c r="M10" s="17">
        <v>10</v>
      </c>
      <c r="N10" s="36"/>
      <c r="O10" s="257"/>
    </row>
    <row r="11" spans="1:15" ht="13.5" customHeight="1" x14ac:dyDescent="0.2">
      <c r="A11" s="251"/>
      <c r="B11" s="264"/>
      <c r="C11" s="265"/>
      <c r="D11" s="20"/>
      <c r="E11" s="20"/>
      <c r="F11" s="20"/>
      <c r="G11" s="21"/>
      <c r="H11" s="27"/>
      <c r="I11" s="26"/>
      <c r="J11" s="37"/>
      <c r="K11" s="19"/>
      <c r="L11" s="20"/>
      <c r="M11" s="21"/>
      <c r="N11" s="21"/>
      <c r="O11" s="27"/>
    </row>
    <row r="12" spans="1:15" s="38" customFormat="1" ht="13.5" customHeight="1" x14ac:dyDescent="0.2">
      <c r="A12" s="249">
        <v>2</v>
      </c>
      <c r="B12" s="252" t="s">
        <v>322</v>
      </c>
      <c r="C12" s="253"/>
      <c r="D12" s="253"/>
      <c r="E12" s="13"/>
      <c r="F12" s="13"/>
      <c r="G12" s="13"/>
      <c r="H12" s="14"/>
      <c r="I12" s="252" t="s">
        <v>323</v>
      </c>
      <c r="J12" s="253"/>
      <c r="K12" s="253"/>
      <c r="L12" s="13"/>
      <c r="M12" s="13"/>
      <c r="N12" s="13"/>
      <c r="O12" s="14"/>
    </row>
    <row r="13" spans="1:15" s="38" customFormat="1" ht="13.5" customHeight="1" x14ac:dyDescent="0.2">
      <c r="A13" s="250"/>
      <c r="B13" s="254" t="s">
        <v>79</v>
      </c>
      <c r="C13" s="255"/>
      <c r="D13" s="255"/>
      <c r="E13" s="15" t="s">
        <v>27</v>
      </c>
      <c r="F13" s="255" t="s">
        <v>80</v>
      </c>
      <c r="G13" s="255"/>
      <c r="H13" s="256"/>
      <c r="I13" s="254" t="s">
        <v>108</v>
      </c>
      <c r="J13" s="255"/>
      <c r="K13" s="255"/>
      <c r="L13" s="15" t="s">
        <v>27</v>
      </c>
      <c r="M13" s="255" t="s">
        <v>324</v>
      </c>
      <c r="N13" s="255"/>
      <c r="O13" s="256"/>
    </row>
    <row r="14" spans="1:15" s="38" customFormat="1" ht="13.5" customHeight="1" x14ac:dyDescent="0.2">
      <c r="A14" s="250"/>
      <c r="B14" s="30"/>
      <c r="C14" s="31"/>
      <c r="D14" s="31"/>
      <c r="E14" s="31"/>
      <c r="F14" s="31"/>
      <c r="G14" s="31"/>
      <c r="H14" s="32"/>
      <c r="I14" s="30"/>
      <c r="J14" s="31"/>
      <c r="K14" s="31"/>
      <c r="L14" s="31"/>
      <c r="M14" s="31"/>
      <c r="N14" s="31"/>
      <c r="O14" s="32"/>
    </row>
    <row r="15" spans="1:15" s="38" customFormat="1" ht="13.5" customHeight="1" x14ac:dyDescent="0.2">
      <c r="A15" s="250"/>
      <c r="B15" s="257">
        <f>SUM(D15:D19)</f>
        <v>57</v>
      </c>
      <c r="C15" s="33"/>
      <c r="D15" s="17">
        <v>5</v>
      </c>
      <c r="E15" s="17" t="s">
        <v>28</v>
      </c>
      <c r="F15" s="17">
        <v>15</v>
      </c>
      <c r="G15" s="34"/>
      <c r="H15" s="257">
        <f>SUM(F15:F19)</f>
        <v>66</v>
      </c>
      <c r="I15" s="257">
        <f>SUM(K15:K18)</f>
        <v>49</v>
      </c>
      <c r="J15" s="33"/>
      <c r="K15" s="17">
        <v>17</v>
      </c>
      <c r="L15" s="17" t="s">
        <v>28</v>
      </c>
      <c r="M15" s="17">
        <v>7</v>
      </c>
      <c r="N15" s="34"/>
      <c r="O15" s="257">
        <f>SUM(M15:M18)</f>
        <v>52</v>
      </c>
    </row>
    <row r="16" spans="1:15" s="38" customFormat="1" ht="13.5" customHeight="1" x14ac:dyDescent="0.2">
      <c r="A16" s="250"/>
      <c r="B16" s="257"/>
      <c r="C16" s="25"/>
      <c r="D16" s="17">
        <v>19</v>
      </c>
      <c r="E16" s="17" t="s">
        <v>28</v>
      </c>
      <c r="F16" s="17">
        <v>19</v>
      </c>
      <c r="G16" s="35"/>
      <c r="H16" s="257"/>
      <c r="I16" s="257"/>
      <c r="J16" s="25"/>
      <c r="K16" s="17">
        <v>9</v>
      </c>
      <c r="L16" s="17" t="s">
        <v>28</v>
      </c>
      <c r="M16" s="17">
        <v>15</v>
      </c>
      <c r="N16" s="35"/>
      <c r="O16" s="257"/>
    </row>
    <row r="17" spans="1:15" s="38" customFormat="1" ht="13.5" customHeight="1" x14ac:dyDescent="0.2">
      <c r="A17" s="250"/>
      <c r="B17" s="257"/>
      <c r="C17" s="25"/>
      <c r="D17" s="17">
        <v>21</v>
      </c>
      <c r="E17" s="17" t="s">
        <v>28</v>
      </c>
      <c r="F17" s="17">
        <v>13</v>
      </c>
      <c r="G17" s="35"/>
      <c r="H17" s="257"/>
      <c r="I17" s="257"/>
      <c r="J17" s="25"/>
      <c r="K17" s="17">
        <v>12</v>
      </c>
      <c r="L17" s="17" t="s">
        <v>28</v>
      </c>
      <c r="M17" s="17">
        <v>16</v>
      </c>
      <c r="N17" s="35"/>
      <c r="O17" s="257"/>
    </row>
    <row r="18" spans="1:15" s="38" customFormat="1" ht="13.5" customHeight="1" x14ac:dyDescent="0.2">
      <c r="A18" s="250"/>
      <c r="B18" s="257"/>
      <c r="C18" s="26"/>
      <c r="D18" s="17">
        <v>12</v>
      </c>
      <c r="E18" s="17" t="s">
        <v>28</v>
      </c>
      <c r="F18" s="17">
        <v>19</v>
      </c>
      <c r="G18" s="36"/>
      <c r="H18" s="257"/>
      <c r="I18" s="257"/>
      <c r="J18" s="26"/>
      <c r="K18" s="17">
        <v>11</v>
      </c>
      <c r="L18" s="17" t="s">
        <v>28</v>
      </c>
      <c r="M18" s="17">
        <v>14</v>
      </c>
      <c r="N18" s="36"/>
      <c r="O18" s="257"/>
    </row>
    <row r="19" spans="1:15" s="38" customFormat="1" ht="13.5" customHeight="1" x14ac:dyDescent="0.2">
      <c r="A19" s="251"/>
      <c r="B19" s="264"/>
      <c r="C19" s="265"/>
      <c r="D19" s="20"/>
      <c r="E19" s="20"/>
      <c r="F19" s="20"/>
      <c r="G19" s="21"/>
      <c r="H19" s="27"/>
      <c r="I19" s="26"/>
      <c r="J19" s="37"/>
      <c r="K19" s="19"/>
      <c r="L19" s="20"/>
      <c r="M19" s="21"/>
      <c r="N19" s="21"/>
      <c r="O19" s="27"/>
    </row>
    <row r="20" spans="1:15" s="38" customFormat="1" ht="13.5" customHeight="1" x14ac:dyDescent="0.2">
      <c r="A20" s="249">
        <v>3</v>
      </c>
      <c r="B20" s="252" t="s">
        <v>325</v>
      </c>
      <c r="C20" s="253"/>
      <c r="D20" s="253"/>
      <c r="E20" s="13"/>
      <c r="F20" s="13"/>
      <c r="G20" s="13"/>
      <c r="H20" s="14"/>
      <c r="I20" s="252" t="s">
        <v>326</v>
      </c>
      <c r="J20" s="253"/>
      <c r="K20" s="253"/>
      <c r="L20" s="13"/>
      <c r="M20" s="13"/>
      <c r="N20" s="13"/>
      <c r="O20" s="14"/>
    </row>
    <row r="21" spans="1:15" s="38" customFormat="1" ht="13.5" customHeight="1" x14ac:dyDescent="0.2">
      <c r="A21" s="250"/>
      <c r="B21" s="254" t="s">
        <v>230</v>
      </c>
      <c r="C21" s="255"/>
      <c r="D21" s="255"/>
      <c r="E21" s="15" t="s">
        <v>27</v>
      </c>
      <c r="F21" s="255" t="s">
        <v>40</v>
      </c>
      <c r="G21" s="255"/>
      <c r="H21" s="256"/>
      <c r="I21" s="254" t="s">
        <v>146</v>
      </c>
      <c r="J21" s="255"/>
      <c r="K21" s="255"/>
      <c r="L21" s="15" t="s">
        <v>27</v>
      </c>
      <c r="M21" s="255" t="s">
        <v>147</v>
      </c>
      <c r="N21" s="255"/>
      <c r="O21" s="256"/>
    </row>
    <row r="22" spans="1:15" s="38" customFormat="1" ht="13.5" customHeight="1" x14ac:dyDescent="0.2">
      <c r="A22" s="250"/>
      <c r="B22" s="30"/>
      <c r="C22" s="31"/>
      <c r="D22" s="31"/>
      <c r="E22" s="31"/>
      <c r="F22" s="31"/>
      <c r="G22" s="31"/>
      <c r="H22" s="32"/>
      <c r="I22" s="30"/>
      <c r="J22" s="31"/>
      <c r="K22" s="31"/>
      <c r="L22" s="31"/>
      <c r="M22" s="31"/>
      <c r="N22" s="31"/>
      <c r="O22" s="32"/>
    </row>
    <row r="23" spans="1:15" s="38" customFormat="1" ht="13.5" customHeight="1" x14ac:dyDescent="0.2">
      <c r="A23" s="250"/>
      <c r="B23" s="257">
        <f>SUM(D23:D27)</f>
        <v>90</v>
      </c>
      <c r="C23" s="33"/>
      <c r="D23" s="17">
        <v>16</v>
      </c>
      <c r="E23" s="17" t="s">
        <v>28</v>
      </c>
      <c r="F23" s="17">
        <v>14</v>
      </c>
      <c r="G23" s="34"/>
      <c r="H23" s="257">
        <f>SUM(F23:F27)</f>
        <v>67</v>
      </c>
      <c r="I23" s="257">
        <f>SUM(K23:K26)</f>
        <v>47</v>
      </c>
      <c r="J23" s="33"/>
      <c r="K23" s="17">
        <v>8</v>
      </c>
      <c r="L23" s="17" t="s">
        <v>28</v>
      </c>
      <c r="M23" s="17">
        <v>7</v>
      </c>
      <c r="N23" s="34"/>
      <c r="O23" s="257">
        <f>SUM(M23:M26)</f>
        <v>43</v>
      </c>
    </row>
    <row r="24" spans="1:15" s="38" customFormat="1" ht="13.5" customHeight="1" x14ac:dyDescent="0.2">
      <c r="A24" s="250"/>
      <c r="B24" s="257"/>
      <c r="C24" s="25"/>
      <c r="D24" s="17">
        <v>18</v>
      </c>
      <c r="E24" s="17" t="s">
        <v>28</v>
      </c>
      <c r="F24" s="17">
        <v>24</v>
      </c>
      <c r="G24" s="35"/>
      <c r="H24" s="257"/>
      <c r="I24" s="257"/>
      <c r="J24" s="25"/>
      <c r="K24" s="17">
        <v>7</v>
      </c>
      <c r="L24" s="17" t="s">
        <v>28</v>
      </c>
      <c r="M24" s="17">
        <v>16</v>
      </c>
      <c r="N24" s="35"/>
      <c r="O24" s="257"/>
    </row>
    <row r="25" spans="1:15" s="38" customFormat="1" ht="13.5" customHeight="1" x14ac:dyDescent="0.2">
      <c r="A25" s="250"/>
      <c r="B25" s="257"/>
      <c r="C25" s="25"/>
      <c r="D25" s="17">
        <v>27</v>
      </c>
      <c r="E25" s="17" t="s">
        <v>28</v>
      </c>
      <c r="F25" s="17">
        <v>13</v>
      </c>
      <c r="G25" s="35"/>
      <c r="H25" s="257"/>
      <c r="I25" s="257"/>
      <c r="J25" s="25"/>
      <c r="K25" s="17">
        <v>15</v>
      </c>
      <c r="L25" s="17" t="s">
        <v>28</v>
      </c>
      <c r="M25" s="17">
        <v>10</v>
      </c>
      <c r="N25" s="35"/>
      <c r="O25" s="257"/>
    </row>
    <row r="26" spans="1:15" s="38" customFormat="1" ht="13.5" customHeight="1" x14ac:dyDescent="0.2">
      <c r="A26" s="250"/>
      <c r="B26" s="257"/>
      <c r="C26" s="26"/>
      <c r="D26" s="17">
        <v>29</v>
      </c>
      <c r="E26" s="17" t="s">
        <v>28</v>
      </c>
      <c r="F26" s="17">
        <v>16</v>
      </c>
      <c r="G26" s="36"/>
      <c r="H26" s="257"/>
      <c r="I26" s="257"/>
      <c r="J26" s="26"/>
      <c r="K26" s="17">
        <v>17</v>
      </c>
      <c r="L26" s="17" t="s">
        <v>28</v>
      </c>
      <c r="M26" s="17">
        <v>10</v>
      </c>
      <c r="N26" s="36"/>
      <c r="O26" s="257"/>
    </row>
    <row r="27" spans="1:15" s="38" customFormat="1" ht="13.5" customHeight="1" x14ac:dyDescent="0.2">
      <c r="A27" s="251"/>
      <c r="B27" s="264"/>
      <c r="C27" s="265"/>
      <c r="D27" s="20"/>
      <c r="E27" s="20"/>
      <c r="F27" s="20"/>
      <c r="G27" s="21"/>
      <c r="H27" s="27"/>
      <c r="I27" s="26"/>
      <c r="J27" s="37"/>
      <c r="K27" s="19"/>
      <c r="L27" s="20"/>
      <c r="M27" s="21"/>
      <c r="N27" s="21"/>
      <c r="O27" s="27"/>
    </row>
    <row r="28" spans="1:15" s="38" customFormat="1" ht="13.5" customHeight="1" x14ac:dyDescent="0.2">
      <c r="A28" s="249">
        <v>4</v>
      </c>
      <c r="B28" s="252" t="s">
        <v>327</v>
      </c>
      <c r="C28" s="253"/>
      <c r="D28" s="253"/>
      <c r="E28" s="13"/>
      <c r="F28" s="13"/>
      <c r="G28" s="13"/>
      <c r="H28" s="14"/>
      <c r="I28" s="252" t="s">
        <v>328</v>
      </c>
      <c r="J28" s="253"/>
      <c r="K28" s="253"/>
      <c r="L28" s="13"/>
      <c r="M28" s="13"/>
      <c r="N28" s="13"/>
      <c r="O28" s="14"/>
    </row>
    <row r="29" spans="1:15" s="38" customFormat="1" ht="13.5" customHeight="1" x14ac:dyDescent="0.2">
      <c r="A29" s="250"/>
      <c r="B29" s="254" t="s">
        <v>52</v>
      </c>
      <c r="C29" s="255"/>
      <c r="D29" s="255"/>
      <c r="E29" s="15" t="s">
        <v>27</v>
      </c>
      <c r="F29" s="255" t="s">
        <v>174</v>
      </c>
      <c r="G29" s="255"/>
      <c r="H29" s="256"/>
      <c r="I29" s="254" t="s">
        <v>136</v>
      </c>
      <c r="J29" s="255"/>
      <c r="K29" s="255"/>
      <c r="L29" s="15" t="s">
        <v>27</v>
      </c>
      <c r="M29" s="255" t="s">
        <v>329</v>
      </c>
      <c r="N29" s="255"/>
      <c r="O29" s="256"/>
    </row>
    <row r="30" spans="1:15" s="38" customFormat="1" ht="13.5" customHeight="1" x14ac:dyDescent="0.2">
      <c r="A30" s="250"/>
      <c r="B30" s="30"/>
      <c r="C30" s="31"/>
      <c r="D30" s="31"/>
      <c r="E30" s="31"/>
      <c r="F30" s="31"/>
      <c r="G30" s="31"/>
      <c r="H30" s="32"/>
      <c r="I30" s="30"/>
      <c r="J30" s="31"/>
      <c r="K30" s="31"/>
      <c r="L30" s="31"/>
      <c r="M30" s="31"/>
      <c r="N30" s="31"/>
      <c r="O30" s="32"/>
    </row>
    <row r="31" spans="1:15" s="38" customFormat="1" ht="13.5" customHeight="1" x14ac:dyDescent="0.2">
      <c r="A31" s="250"/>
      <c r="B31" s="257">
        <v>20</v>
      </c>
      <c r="C31" s="33"/>
      <c r="D31" s="17"/>
      <c r="E31" s="17" t="s">
        <v>28</v>
      </c>
      <c r="F31" s="17"/>
      <c r="G31" s="34"/>
      <c r="H31" s="257">
        <f>SUM(F31:F35)</f>
        <v>0</v>
      </c>
      <c r="I31" s="257">
        <f>SUM(K31:K34)</f>
        <v>72</v>
      </c>
      <c r="J31" s="33"/>
      <c r="K31" s="17">
        <v>12</v>
      </c>
      <c r="L31" s="17" t="s">
        <v>28</v>
      </c>
      <c r="M31" s="17">
        <v>5</v>
      </c>
      <c r="N31" s="34"/>
      <c r="O31" s="257">
        <f>SUM(M31:M34)</f>
        <v>28</v>
      </c>
    </row>
    <row r="32" spans="1:15" s="38" customFormat="1" ht="13.5" customHeight="1" x14ac:dyDescent="0.2">
      <c r="A32" s="250"/>
      <c r="B32" s="257"/>
      <c r="C32" s="25"/>
      <c r="D32" s="17"/>
      <c r="E32" s="17" t="s">
        <v>28</v>
      </c>
      <c r="F32" s="17"/>
      <c r="G32" s="35"/>
      <c r="H32" s="257"/>
      <c r="I32" s="257"/>
      <c r="J32" s="25"/>
      <c r="K32" s="17">
        <v>18</v>
      </c>
      <c r="L32" s="17" t="s">
        <v>28</v>
      </c>
      <c r="M32" s="17">
        <v>14</v>
      </c>
      <c r="N32" s="35"/>
      <c r="O32" s="257"/>
    </row>
    <row r="33" spans="1:15" s="38" customFormat="1" ht="13.5" customHeight="1" x14ac:dyDescent="0.2">
      <c r="A33" s="250"/>
      <c r="B33" s="257"/>
      <c r="C33" s="25"/>
      <c r="D33" s="17"/>
      <c r="E33" s="17" t="s">
        <v>28</v>
      </c>
      <c r="F33" s="17"/>
      <c r="G33" s="35"/>
      <c r="H33" s="257"/>
      <c r="I33" s="257"/>
      <c r="J33" s="25"/>
      <c r="K33" s="17">
        <v>25</v>
      </c>
      <c r="L33" s="17" t="s">
        <v>28</v>
      </c>
      <c r="M33" s="17">
        <v>4</v>
      </c>
      <c r="N33" s="35"/>
      <c r="O33" s="257"/>
    </row>
    <row r="34" spans="1:15" s="38" customFormat="1" ht="13.5" customHeight="1" x14ac:dyDescent="0.2">
      <c r="A34" s="250"/>
      <c r="B34" s="257"/>
      <c r="C34" s="26"/>
      <c r="D34" s="17"/>
      <c r="E34" s="17" t="s">
        <v>28</v>
      </c>
      <c r="F34" s="17"/>
      <c r="G34" s="36"/>
      <c r="H34" s="257"/>
      <c r="I34" s="257"/>
      <c r="J34" s="26"/>
      <c r="K34" s="17">
        <v>17</v>
      </c>
      <c r="L34" s="17" t="s">
        <v>28</v>
      </c>
      <c r="M34" s="17">
        <v>5</v>
      </c>
      <c r="N34" s="36"/>
      <c r="O34" s="257"/>
    </row>
    <row r="35" spans="1:15" s="38" customFormat="1" ht="13.5" customHeight="1" x14ac:dyDescent="0.2">
      <c r="A35" s="251"/>
      <c r="B35" s="264"/>
      <c r="C35" s="265"/>
      <c r="D35" s="20"/>
      <c r="E35" s="20"/>
      <c r="F35" s="20"/>
      <c r="G35" s="21"/>
      <c r="H35" s="27"/>
      <c r="I35" s="26"/>
      <c r="J35" s="37"/>
      <c r="K35" s="19"/>
      <c r="L35" s="20"/>
      <c r="M35" s="21"/>
      <c r="N35" s="21"/>
      <c r="O35" s="27"/>
    </row>
    <row r="36" spans="1:15" s="38" customFormat="1" x14ac:dyDescent="0.2">
      <c r="A36" s="249">
        <v>5</v>
      </c>
      <c r="B36" s="252"/>
      <c r="C36" s="253"/>
      <c r="D36" s="253"/>
      <c r="E36" s="13"/>
      <c r="F36" s="13"/>
      <c r="G36" s="13"/>
      <c r="H36" s="14"/>
      <c r="I36" s="252" t="s">
        <v>330</v>
      </c>
      <c r="J36" s="253"/>
      <c r="K36" s="253"/>
      <c r="L36" s="13"/>
      <c r="M36" s="13"/>
      <c r="N36" s="13"/>
      <c r="O36" s="14"/>
    </row>
    <row r="37" spans="1:15" s="38" customFormat="1" x14ac:dyDescent="0.2">
      <c r="A37" s="250"/>
      <c r="B37" s="254"/>
      <c r="C37" s="255"/>
      <c r="D37" s="255"/>
      <c r="E37" s="15" t="s">
        <v>27</v>
      </c>
      <c r="F37" s="255"/>
      <c r="G37" s="255"/>
      <c r="H37" s="256"/>
      <c r="I37" s="254" t="s">
        <v>44</v>
      </c>
      <c r="J37" s="255"/>
      <c r="K37" s="255"/>
      <c r="L37" s="15" t="s">
        <v>27</v>
      </c>
      <c r="M37" s="255" t="s">
        <v>103</v>
      </c>
      <c r="N37" s="255"/>
      <c r="O37" s="256"/>
    </row>
    <row r="38" spans="1:15" s="38" customFormat="1" x14ac:dyDescent="0.2">
      <c r="A38" s="250"/>
      <c r="B38" s="30"/>
      <c r="C38" s="31"/>
      <c r="D38" s="31"/>
      <c r="E38" s="31"/>
      <c r="F38" s="31"/>
      <c r="G38" s="31"/>
      <c r="H38" s="32"/>
      <c r="I38" s="30"/>
      <c r="J38" s="31"/>
      <c r="K38" s="31"/>
      <c r="L38" s="31"/>
      <c r="M38" s="31"/>
      <c r="N38" s="31"/>
      <c r="O38" s="32"/>
    </row>
    <row r="39" spans="1:15" s="38" customFormat="1" ht="13.5" customHeight="1" x14ac:dyDescent="0.2">
      <c r="A39" s="250"/>
      <c r="B39" s="257">
        <f>SUM(D39:D43)</f>
        <v>0</v>
      </c>
      <c r="C39" s="33"/>
      <c r="D39" s="17"/>
      <c r="E39" s="17" t="s">
        <v>28</v>
      </c>
      <c r="F39" s="17"/>
      <c r="G39" s="34"/>
      <c r="H39" s="257">
        <f>SUM(F39:F43)</f>
        <v>0</v>
      </c>
      <c r="I39" s="257">
        <f>SUM(K39:K42)</f>
        <v>75</v>
      </c>
      <c r="J39" s="33"/>
      <c r="K39" s="17">
        <v>13</v>
      </c>
      <c r="L39" s="17" t="s">
        <v>28</v>
      </c>
      <c r="M39" s="17">
        <v>10</v>
      </c>
      <c r="N39" s="34"/>
      <c r="O39" s="257">
        <f>SUM(M39:M42)</f>
        <v>65</v>
      </c>
    </row>
    <row r="40" spans="1:15" s="38" customFormat="1" ht="13.5" customHeight="1" x14ac:dyDescent="0.2">
      <c r="A40" s="250"/>
      <c r="B40" s="257"/>
      <c r="C40" s="25"/>
      <c r="D40" s="17"/>
      <c r="E40" s="17" t="s">
        <v>28</v>
      </c>
      <c r="F40" s="17"/>
      <c r="G40" s="35"/>
      <c r="H40" s="257"/>
      <c r="I40" s="257"/>
      <c r="J40" s="25"/>
      <c r="K40" s="17">
        <v>24</v>
      </c>
      <c r="L40" s="17" t="s">
        <v>28</v>
      </c>
      <c r="M40" s="17">
        <v>11</v>
      </c>
      <c r="N40" s="35"/>
      <c r="O40" s="257"/>
    </row>
    <row r="41" spans="1:15" s="38" customFormat="1" ht="13.5" customHeight="1" x14ac:dyDescent="0.2">
      <c r="A41" s="250"/>
      <c r="B41" s="257"/>
      <c r="C41" s="25"/>
      <c r="D41" s="17"/>
      <c r="E41" s="17" t="s">
        <v>28</v>
      </c>
      <c r="F41" s="17"/>
      <c r="G41" s="35"/>
      <c r="H41" s="257"/>
      <c r="I41" s="257"/>
      <c r="J41" s="25"/>
      <c r="K41" s="17">
        <v>17</v>
      </c>
      <c r="L41" s="17" t="s">
        <v>28</v>
      </c>
      <c r="M41" s="17">
        <v>19</v>
      </c>
      <c r="N41" s="35"/>
      <c r="O41" s="257"/>
    </row>
    <row r="42" spans="1:15" s="38" customFormat="1" ht="13.5" customHeight="1" x14ac:dyDescent="0.2">
      <c r="A42" s="250"/>
      <c r="B42" s="257"/>
      <c r="C42" s="26"/>
      <c r="D42" s="17"/>
      <c r="E42" s="17" t="s">
        <v>28</v>
      </c>
      <c r="F42" s="17"/>
      <c r="G42" s="36"/>
      <c r="H42" s="257"/>
      <c r="I42" s="257"/>
      <c r="J42" s="26"/>
      <c r="K42" s="17">
        <v>21</v>
      </c>
      <c r="L42" s="17" t="s">
        <v>28</v>
      </c>
      <c r="M42" s="17">
        <v>25</v>
      </c>
      <c r="N42" s="36"/>
      <c r="O42" s="257"/>
    </row>
    <row r="43" spans="1:15" s="38" customFormat="1" ht="13.5" customHeight="1" x14ac:dyDescent="0.2">
      <c r="A43" s="251"/>
      <c r="B43" s="264"/>
      <c r="C43" s="265"/>
      <c r="D43" s="20"/>
      <c r="E43" s="20"/>
      <c r="F43" s="20"/>
      <c r="G43" s="21"/>
      <c r="H43" s="27"/>
      <c r="I43" s="26"/>
      <c r="J43" s="37"/>
      <c r="K43" s="19"/>
      <c r="L43" s="20"/>
      <c r="M43" s="21"/>
      <c r="N43" s="21"/>
      <c r="O43" s="27"/>
    </row>
    <row r="44" spans="1:15" s="38" customFormat="1" ht="13.5" customHeight="1" x14ac:dyDescent="0.2">
      <c r="A44" s="39"/>
      <c r="B44" s="40"/>
      <c r="C44" s="41"/>
      <c r="D44" s="16"/>
      <c r="E44" s="17"/>
      <c r="F44" s="18"/>
      <c r="G44" s="18"/>
      <c r="H44" s="40"/>
      <c r="I44" s="40"/>
      <c r="J44" s="41"/>
      <c r="K44" s="16"/>
      <c r="L44" s="17"/>
      <c r="M44" s="18"/>
      <c r="N44" s="18"/>
      <c r="O44" s="40"/>
    </row>
    <row r="45" spans="1:15" s="38" customFormat="1" ht="18" customHeight="1" x14ac:dyDescent="0.2">
      <c r="A45" s="262" t="s">
        <v>25</v>
      </c>
      <c r="B45" s="262"/>
      <c r="C45" s="22"/>
      <c r="D45" s="263">
        <v>42911</v>
      </c>
      <c r="E45" s="263"/>
      <c r="F45" s="263"/>
      <c r="G45" s="263"/>
      <c r="H45" s="263"/>
      <c r="I45" s="263"/>
      <c r="J45" s="263"/>
      <c r="K45" s="263"/>
      <c r="L45" s="263"/>
      <c r="M45" s="263"/>
      <c r="N45" s="23"/>
      <c r="O45" s="9"/>
    </row>
    <row r="46" spans="1:15" s="38" customFormat="1" ht="18" customHeight="1" x14ac:dyDescent="0.2">
      <c r="A46" s="258" t="s">
        <v>26</v>
      </c>
      <c r="B46" s="258"/>
      <c r="C46" s="24"/>
      <c r="D46" s="258" t="s">
        <v>331</v>
      </c>
      <c r="E46" s="258"/>
      <c r="F46" s="258"/>
      <c r="G46" s="258"/>
      <c r="H46" s="258"/>
      <c r="I46" s="258"/>
      <c r="J46" s="258"/>
      <c r="K46" s="258"/>
      <c r="L46" s="258"/>
      <c r="M46" s="258"/>
      <c r="N46" s="24"/>
      <c r="O46" s="11"/>
    </row>
    <row r="47" spans="1:15" s="38" customFormat="1" ht="13.5" customHeight="1" x14ac:dyDescent="0.2">
      <c r="A47" s="12"/>
      <c r="B47" s="259" t="s">
        <v>332</v>
      </c>
      <c r="C47" s="260"/>
      <c r="D47" s="260"/>
      <c r="E47" s="260"/>
      <c r="F47" s="260"/>
      <c r="G47" s="260"/>
      <c r="H47" s="261"/>
      <c r="I47" s="259" t="s">
        <v>333</v>
      </c>
      <c r="J47" s="260"/>
      <c r="K47" s="260"/>
      <c r="L47" s="260"/>
      <c r="M47" s="260"/>
      <c r="N47" s="260"/>
      <c r="O47" s="261"/>
    </row>
    <row r="48" spans="1:15" s="38" customFormat="1" ht="13.5" customHeight="1" x14ac:dyDescent="0.2">
      <c r="A48" s="249">
        <v>1</v>
      </c>
      <c r="B48" s="252" t="s">
        <v>279</v>
      </c>
      <c r="C48" s="253"/>
      <c r="D48" s="253"/>
      <c r="E48" s="13"/>
      <c r="F48" s="13"/>
      <c r="G48" s="13"/>
      <c r="H48" s="14"/>
      <c r="I48" s="252" t="s">
        <v>261</v>
      </c>
      <c r="J48" s="253"/>
      <c r="K48" s="253"/>
      <c r="L48" s="13"/>
      <c r="M48" s="13"/>
      <c r="N48" s="13"/>
      <c r="O48" s="14"/>
    </row>
    <row r="49" spans="1:15" s="38" customFormat="1" ht="13.5" customHeight="1" x14ac:dyDescent="0.2">
      <c r="A49" s="250"/>
      <c r="B49" s="254" t="s">
        <v>281</v>
      </c>
      <c r="C49" s="255"/>
      <c r="D49" s="255"/>
      <c r="E49" s="15" t="s">
        <v>264</v>
      </c>
      <c r="F49" s="255" t="s">
        <v>334</v>
      </c>
      <c r="G49" s="255"/>
      <c r="H49" s="256"/>
      <c r="I49" s="254" t="s">
        <v>286</v>
      </c>
      <c r="J49" s="255"/>
      <c r="K49" s="255"/>
      <c r="L49" s="15" t="s">
        <v>264</v>
      </c>
      <c r="M49" s="255" t="s">
        <v>263</v>
      </c>
      <c r="N49" s="255"/>
      <c r="O49" s="256"/>
    </row>
    <row r="50" spans="1:15" s="38" customFormat="1" ht="13.5" customHeight="1" x14ac:dyDescent="0.2">
      <c r="A50" s="250"/>
      <c r="B50" s="30"/>
      <c r="C50" s="31"/>
      <c r="D50" s="31"/>
      <c r="E50" s="31"/>
      <c r="F50" s="31"/>
      <c r="G50" s="31"/>
      <c r="H50" s="32"/>
      <c r="I50" s="30"/>
      <c r="J50" s="31"/>
      <c r="K50" s="31"/>
      <c r="L50" s="31"/>
      <c r="M50" s="31"/>
      <c r="N50" s="31"/>
      <c r="O50" s="32"/>
    </row>
    <row r="51" spans="1:15" s="38" customFormat="1" ht="13.5" customHeight="1" x14ac:dyDescent="0.2">
      <c r="A51" s="250"/>
      <c r="B51" s="257">
        <v>33</v>
      </c>
      <c r="C51" s="33"/>
      <c r="D51" s="17">
        <v>12</v>
      </c>
      <c r="E51" s="17" t="s">
        <v>28</v>
      </c>
      <c r="F51" s="17">
        <v>17</v>
      </c>
      <c r="G51" s="34"/>
      <c r="H51" s="257">
        <v>78</v>
      </c>
      <c r="I51" s="257">
        <v>57</v>
      </c>
      <c r="J51" s="33"/>
      <c r="K51" s="17">
        <v>14</v>
      </c>
      <c r="L51" s="17" t="s">
        <v>28</v>
      </c>
      <c r="M51" s="17">
        <v>8</v>
      </c>
      <c r="N51" s="34"/>
      <c r="O51" s="257">
        <v>52</v>
      </c>
    </row>
    <row r="52" spans="1:15" s="38" customFormat="1" ht="13.5" customHeight="1" x14ac:dyDescent="0.2">
      <c r="A52" s="250"/>
      <c r="B52" s="257"/>
      <c r="C52" s="25"/>
      <c r="D52" s="17">
        <v>4</v>
      </c>
      <c r="E52" s="17" t="s">
        <v>28</v>
      </c>
      <c r="F52" s="17">
        <v>21</v>
      </c>
      <c r="G52" s="35"/>
      <c r="H52" s="257"/>
      <c r="I52" s="257"/>
      <c r="J52" s="25"/>
      <c r="K52" s="17">
        <v>17</v>
      </c>
      <c r="L52" s="17" t="s">
        <v>28</v>
      </c>
      <c r="M52" s="17">
        <v>12</v>
      </c>
      <c r="N52" s="35"/>
      <c r="O52" s="257"/>
    </row>
    <row r="53" spans="1:15" s="38" customFormat="1" ht="13.5" customHeight="1" x14ac:dyDescent="0.2">
      <c r="A53" s="250"/>
      <c r="B53" s="257"/>
      <c r="C53" s="25"/>
      <c r="D53" s="17">
        <v>11</v>
      </c>
      <c r="E53" s="17" t="s">
        <v>28</v>
      </c>
      <c r="F53" s="17">
        <v>15</v>
      </c>
      <c r="G53" s="35"/>
      <c r="H53" s="257"/>
      <c r="I53" s="257"/>
      <c r="J53" s="25"/>
      <c r="K53" s="17">
        <v>8</v>
      </c>
      <c r="L53" s="17" t="s">
        <v>28</v>
      </c>
      <c r="M53" s="17">
        <v>13</v>
      </c>
      <c r="N53" s="35"/>
      <c r="O53" s="257"/>
    </row>
    <row r="54" spans="1:15" s="38" customFormat="1" ht="13.5" customHeight="1" x14ac:dyDescent="0.2">
      <c r="A54" s="250"/>
      <c r="B54" s="257"/>
      <c r="C54" s="26"/>
      <c r="D54" s="17">
        <v>6</v>
      </c>
      <c r="E54" s="17" t="s">
        <v>28</v>
      </c>
      <c r="F54" s="17">
        <v>25</v>
      </c>
      <c r="G54" s="36"/>
      <c r="H54" s="257"/>
      <c r="I54" s="257"/>
      <c r="J54" s="26"/>
      <c r="K54" s="17">
        <v>18</v>
      </c>
      <c r="L54" s="17" t="s">
        <v>28</v>
      </c>
      <c r="M54" s="17">
        <v>19</v>
      </c>
      <c r="N54" s="36"/>
      <c r="O54" s="257"/>
    </row>
    <row r="55" spans="1:15" s="38" customFormat="1" ht="13.5" customHeight="1" x14ac:dyDescent="0.2">
      <c r="A55" s="251"/>
      <c r="B55" s="26"/>
      <c r="C55" s="37"/>
      <c r="D55" s="19"/>
      <c r="E55" s="20"/>
      <c r="F55" s="21"/>
      <c r="G55" s="21"/>
      <c r="H55" s="27"/>
      <c r="I55" s="26"/>
      <c r="J55" s="37"/>
      <c r="K55" s="19"/>
      <c r="L55" s="20"/>
      <c r="M55" s="21"/>
      <c r="N55" s="21"/>
      <c r="O55" s="27"/>
    </row>
    <row r="56" spans="1:15" s="38" customFormat="1" ht="13.5" customHeight="1" x14ac:dyDescent="0.2">
      <c r="A56" s="249">
        <v>2</v>
      </c>
      <c r="B56" s="252" t="s">
        <v>335</v>
      </c>
      <c r="C56" s="253"/>
      <c r="D56" s="253"/>
      <c r="E56" s="13"/>
      <c r="F56" s="13"/>
      <c r="G56" s="13"/>
      <c r="H56" s="14"/>
      <c r="I56" s="252" t="s">
        <v>273</v>
      </c>
      <c r="J56" s="253"/>
      <c r="K56" s="253"/>
      <c r="L56" s="13"/>
      <c r="M56" s="13"/>
      <c r="N56" s="13"/>
      <c r="O56" s="14"/>
    </row>
    <row r="57" spans="1:15" s="38" customFormat="1" ht="13.5" customHeight="1" x14ac:dyDescent="0.2">
      <c r="A57" s="250"/>
      <c r="B57" s="254" t="s">
        <v>336</v>
      </c>
      <c r="C57" s="255"/>
      <c r="D57" s="255"/>
      <c r="E57" s="15" t="s">
        <v>264</v>
      </c>
      <c r="F57" s="255" t="s">
        <v>337</v>
      </c>
      <c r="G57" s="255"/>
      <c r="H57" s="256"/>
      <c r="I57" s="254" t="s">
        <v>338</v>
      </c>
      <c r="J57" s="255"/>
      <c r="K57" s="255"/>
      <c r="L57" s="15" t="s">
        <v>264</v>
      </c>
      <c r="M57" s="255" t="s">
        <v>339</v>
      </c>
      <c r="N57" s="255"/>
      <c r="O57" s="256"/>
    </row>
    <row r="58" spans="1:15" s="38" customFormat="1" ht="13.5" customHeight="1" x14ac:dyDescent="0.2">
      <c r="A58" s="250"/>
      <c r="B58" s="30"/>
      <c r="C58" s="31"/>
      <c r="D58" s="31"/>
      <c r="E58" s="31"/>
      <c r="F58" s="31"/>
      <c r="G58" s="31"/>
      <c r="H58" s="32"/>
      <c r="I58" s="30"/>
      <c r="J58" s="31"/>
      <c r="K58" s="31"/>
      <c r="L58" s="31"/>
      <c r="M58" s="31"/>
      <c r="N58" s="31"/>
      <c r="O58" s="32"/>
    </row>
    <row r="59" spans="1:15" s="38" customFormat="1" ht="13.5" customHeight="1" x14ac:dyDescent="0.2">
      <c r="A59" s="250"/>
      <c r="B59" s="257">
        <v>52</v>
      </c>
      <c r="C59" s="33"/>
      <c r="D59" s="17">
        <v>10</v>
      </c>
      <c r="E59" s="17" t="s">
        <v>28</v>
      </c>
      <c r="F59" s="17">
        <v>18</v>
      </c>
      <c r="G59" s="34"/>
      <c r="H59" s="257">
        <v>95</v>
      </c>
      <c r="I59" s="257">
        <v>24</v>
      </c>
      <c r="J59" s="33"/>
      <c r="K59" s="17">
        <v>5</v>
      </c>
      <c r="L59" s="17" t="s">
        <v>28</v>
      </c>
      <c r="M59" s="17">
        <v>19</v>
      </c>
      <c r="N59" s="34"/>
      <c r="O59" s="257">
        <v>63</v>
      </c>
    </row>
    <row r="60" spans="1:15" s="38" customFormat="1" ht="13.5" customHeight="1" x14ac:dyDescent="0.2">
      <c r="A60" s="250"/>
      <c r="B60" s="257"/>
      <c r="C60" s="25"/>
      <c r="D60" s="17">
        <v>16</v>
      </c>
      <c r="E60" s="17" t="s">
        <v>28</v>
      </c>
      <c r="F60" s="17">
        <v>25</v>
      </c>
      <c r="G60" s="35"/>
      <c r="H60" s="257"/>
      <c r="I60" s="257"/>
      <c r="J60" s="25"/>
      <c r="K60" s="17">
        <v>5</v>
      </c>
      <c r="L60" s="17" t="s">
        <v>28</v>
      </c>
      <c r="M60" s="17">
        <v>12</v>
      </c>
      <c r="N60" s="35"/>
      <c r="O60" s="257"/>
    </row>
    <row r="61" spans="1:15" s="38" customFormat="1" ht="13.5" customHeight="1" x14ac:dyDescent="0.2">
      <c r="A61" s="250"/>
      <c r="B61" s="257"/>
      <c r="C61" s="25"/>
      <c r="D61" s="17">
        <v>15</v>
      </c>
      <c r="E61" s="17" t="s">
        <v>28</v>
      </c>
      <c r="F61" s="17">
        <v>25</v>
      </c>
      <c r="G61" s="35"/>
      <c r="H61" s="257"/>
      <c r="I61" s="257"/>
      <c r="J61" s="25"/>
      <c r="K61" s="17">
        <v>4</v>
      </c>
      <c r="L61" s="17" t="s">
        <v>28</v>
      </c>
      <c r="M61" s="17">
        <v>9</v>
      </c>
      <c r="N61" s="35"/>
      <c r="O61" s="257"/>
    </row>
    <row r="62" spans="1:15" s="38" customFormat="1" ht="13.5" customHeight="1" x14ac:dyDescent="0.2">
      <c r="A62" s="250"/>
      <c r="B62" s="257"/>
      <c r="C62" s="26"/>
      <c r="D62" s="17">
        <v>11</v>
      </c>
      <c r="E62" s="17" t="s">
        <v>28</v>
      </c>
      <c r="F62" s="17">
        <v>27</v>
      </c>
      <c r="G62" s="36"/>
      <c r="H62" s="257"/>
      <c r="I62" s="257"/>
      <c r="J62" s="26"/>
      <c r="K62" s="17">
        <v>10</v>
      </c>
      <c r="L62" s="17" t="s">
        <v>28</v>
      </c>
      <c r="M62" s="17">
        <v>23</v>
      </c>
      <c r="N62" s="36"/>
      <c r="O62" s="257"/>
    </row>
    <row r="63" spans="1:15" s="38" customFormat="1" ht="13.5" customHeight="1" x14ac:dyDescent="0.2">
      <c r="A63" s="251"/>
      <c r="B63" s="26"/>
      <c r="C63" s="37"/>
      <c r="D63" s="19"/>
      <c r="E63" s="20"/>
      <c r="F63" s="21"/>
      <c r="G63" s="21"/>
      <c r="H63" s="27"/>
      <c r="I63" s="26"/>
      <c r="J63" s="37"/>
      <c r="K63" s="19"/>
      <c r="L63" s="20"/>
      <c r="M63" s="21"/>
      <c r="N63" s="21"/>
      <c r="O63" s="27"/>
    </row>
    <row r="64" spans="1:15" s="38" customFormat="1" ht="13.5" customHeight="1" x14ac:dyDescent="0.2">
      <c r="A64" s="249">
        <v>3</v>
      </c>
      <c r="B64" s="252" t="s">
        <v>267</v>
      </c>
      <c r="C64" s="253"/>
      <c r="D64" s="253"/>
      <c r="E64" s="13"/>
      <c r="F64" s="13"/>
      <c r="G64" s="13"/>
      <c r="H64" s="14"/>
      <c r="I64" s="252" t="s">
        <v>340</v>
      </c>
      <c r="J64" s="253"/>
      <c r="K64" s="253"/>
      <c r="L64" s="13"/>
      <c r="M64" s="13"/>
      <c r="N64" s="13"/>
      <c r="O64" s="14"/>
    </row>
    <row r="65" spans="1:15" s="38" customFormat="1" ht="13.5" customHeight="1" x14ac:dyDescent="0.2">
      <c r="A65" s="250"/>
      <c r="B65" s="254" t="s">
        <v>270</v>
      </c>
      <c r="C65" s="255"/>
      <c r="D65" s="255"/>
      <c r="E65" s="15" t="s">
        <v>264</v>
      </c>
      <c r="F65" s="255" t="s">
        <v>341</v>
      </c>
      <c r="G65" s="255"/>
      <c r="H65" s="256"/>
      <c r="I65" s="254" t="s">
        <v>342</v>
      </c>
      <c r="J65" s="255"/>
      <c r="K65" s="255"/>
      <c r="L65" s="15" t="s">
        <v>264</v>
      </c>
      <c r="M65" s="255" t="s">
        <v>343</v>
      </c>
      <c r="N65" s="255"/>
      <c r="O65" s="256"/>
    </row>
    <row r="66" spans="1:15" s="38" customFormat="1" ht="13.5" customHeight="1" x14ac:dyDescent="0.2">
      <c r="A66" s="250"/>
      <c r="B66" s="30"/>
      <c r="C66" s="31"/>
      <c r="D66" s="31"/>
      <c r="E66" s="31"/>
      <c r="F66" s="31"/>
      <c r="G66" s="31"/>
      <c r="H66" s="32"/>
      <c r="I66" s="30"/>
      <c r="J66" s="31"/>
      <c r="K66" s="31"/>
      <c r="L66" s="31"/>
      <c r="M66" s="31"/>
      <c r="N66" s="31"/>
      <c r="O66" s="32"/>
    </row>
    <row r="67" spans="1:15" s="38" customFormat="1" ht="13.5" customHeight="1" x14ac:dyDescent="0.2">
      <c r="A67" s="250"/>
      <c r="B67" s="257">
        <v>42</v>
      </c>
      <c r="C67" s="33"/>
      <c r="D67" s="17">
        <v>15</v>
      </c>
      <c r="E67" s="17" t="s">
        <v>28</v>
      </c>
      <c r="F67" s="17">
        <v>10</v>
      </c>
      <c r="G67" s="34"/>
      <c r="H67" s="257">
        <v>43</v>
      </c>
      <c r="I67" s="257">
        <v>57</v>
      </c>
      <c r="J67" s="33"/>
      <c r="K67" s="17">
        <v>8</v>
      </c>
      <c r="L67" s="17" t="s">
        <v>28</v>
      </c>
      <c r="M67" s="17">
        <v>19</v>
      </c>
      <c r="N67" s="34"/>
      <c r="O67" s="257">
        <v>64</v>
      </c>
    </row>
    <row r="68" spans="1:15" s="38" customFormat="1" ht="13.5" customHeight="1" x14ac:dyDescent="0.2">
      <c r="A68" s="250"/>
      <c r="B68" s="257"/>
      <c r="C68" s="25"/>
      <c r="D68" s="17">
        <v>7</v>
      </c>
      <c r="E68" s="17" t="s">
        <v>28</v>
      </c>
      <c r="F68" s="17">
        <v>12</v>
      </c>
      <c r="G68" s="35"/>
      <c r="H68" s="257"/>
      <c r="I68" s="257"/>
      <c r="J68" s="25"/>
      <c r="K68" s="17">
        <v>22</v>
      </c>
      <c r="L68" s="17" t="s">
        <v>28</v>
      </c>
      <c r="M68" s="17">
        <v>14</v>
      </c>
      <c r="N68" s="35"/>
      <c r="O68" s="257"/>
    </row>
    <row r="69" spans="1:15" s="38" customFormat="1" ht="13.5" customHeight="1" x14ac:dyDescent="0.2">
      <c r="A69" s="250"/>
      <c r="B69" s="257"/>
      <c r="C69" s="25"/>
      <c r="D69" s="17">
        <v>7</v>
      </c>
      <c r="E69" s="17" t="s">
        <v>28</v>
      </c>
      <c r="F69" s="17">
        <v>15</v>
      </c>
      <c r="G69" s="35"/>
      <c r="H69" s="257"/>
      <c r="I69" s="257"/>
      <c r="J69" s="25"/>
      <c r="K69" s="17">
        <v>11</v>
      </c>
      <c r="L69" s="17" t="s">
        <v>28</v>
      </c>
      <c r="M69" s="17">
        <v>16</v>
      </c>
      <c r="N69" s="35"/>
      <c r="O69" s="257"/>
    </row>
    <row r="70" spans="1:15" s="38" customFormat="1" ht="13.5" customHeight="1" x14ac:dyDescent="0.2">
      <c r="A70" s="250"/>
      <c r="B70" s="257"/>
      <c r="C70" s="26"/>
      <c r="D70" s="17">
        <v>13</v>
      </c>
      <c r="E70" s="17" t="s">
        <v>28</v>
      </c>
      <c r="F70" s="17">
        <v>6</v>
      </c>
      <c r="G70" s="36"/>
      <c r="H70" s="257"/>
      <c r="I70" s="257"/>
      <c r="J70" s="26"/>
      <c r="K70" s="17">
        <v>16</v>
      </c>
      <c r="L70" s="17" t="s">
        <v>28</v>
      </c>
      <c r="M70" s="17">
        <v>15</v>
      </c>
      <c r="N70" s="36"/>
      <c r="O70" s="257"/>
    </row>
    <row r="71" spans="1:15" ht="13.5" customHeight="1" x14ac:dyDescent="0.2">
      <c r="A71" s="251"/>
      <c r="B71" s="26"/>
      <c r="C71" s="37"/>
      <c r="D71" s="19"/>
      <c r="E71" s="20"/>
      <c r="F71" s="21"/>
      <c r="G71" s="21"/>
      <c r="H71" s="27"/>
      <c r="I71" s="26"/>
      <c r="J71" s="37"/>
      <c r="K71" s="19"/>
      <c r="L71" s="20"/>
      <c r="M71" s="21"/>
      <c r="N71" s="21"/>
      <c r="O71" s="27"/>
    </row>
    <row r="72" spans="1:15" ht="13.5" customHeight="1" x14ac:dyDescent="0.2">
      <c r="A72" s="249">
        <v>4</v>
      </c>
      <c r="B72" s="252" t="s">
        <v>262</v>
      </c>
      <c r="C72" s="253"/>
      <c r="D72" s="253"/>
      <c r="E72" s="13"/>
      <c r="F72" s="13"/>
      <c r="G72" s="13"/>
      <c r="H72" s="14"/>
      <c r="I72" s="252" t="s">
        <v>274</v>
      </c>
      <c r="J72" s="253"/>
      <c r="K72" s="253"/>
      <c r="L72" s="13"/>
      <c r="M72" s="13"/>
      <c r="N72" s="13"/>
      <c r="O72" s="14"/>
    </row>
    <row r="73" spans="1:15" ht="13.5" customHeight="1" x14ac:dyDescent="0.2">
      <c r="A73" s="250"/>
      <c r="B73" s="254" t="s">
        <v>344</v>
      </c>
      <c r="C73" s="255"/>
      <c r="D73" s="255"/>
      <c r="E73" s="15" t="s">
        <v>264</v>
      </c>
      <c r="F73" s="255" t="s">
        <v>35</v>
      </c>
      <c r="G73" s="255"/>
      <c r="H73" s="256"/>
      <c r="I73" s="254" t="s">
        <v>278</v>
      </c>
      <c r="J73" s="255"/>
      <c r="K73" s="255"/>
      <c r="L73" s="15" t="s">
        <v>264</v>
      </c>
      <c r="M73" s="255" t="s">
        <v>345</v>
      </c>
      <c r="N73" s="255"/>
      <c r="O73" s="256"/>
    </row>
    <row r="74" spans="1:15" ht="13.5" customHeight="1" x14ac:dyDescent="0.2">
      <c r="A74" s="250"/>
      <c r="B74" s="30"/>
      <c r="C74" s="31"/>
      <c r="D74" s="31"/>
      <c r="E74" s="31"/>
      <c r="F74" s="31"/>
      <c r="G74" s="31"/>
      <c r="H74" s="32"/>
      <c r="I74" s="30"/>
      <c r="J74" s="31"/>
      <c r="K74" s="31"/>
      <c r="L74" s="31"/>
      <c r="M74" s="31"/>
      <c r="N74" s="31"/>
      <c r="O74" s="32"/>
    </row>
    <row r="75" spans="1:15" ht="13.5" customHeight="1" x14ac:dyDescent="0.2">
      <c r="A75" s="250"/>
      <c r="B75" s="257">
        <v>63</v>
      </c>
      <c r="C75" s="33"/>
      <c r="D75" s="17">
        <v>23</v>
      </c>
      <c r="E75" s="17" t="s">
        <v>28</v>
      </c>
      <c r="F75" s="17">
        <v>15</v>
      </c>
      <c r="G75" s="34"/>
      <c r="H75" s="257">
        <v>80</v>
      </c>
      <c r="I75" s="257">
        <v>74</v>
      </c>
      <c r="J75" s="33"/>
      <c r="K75" s="17">
        <v>11</v>
      </c>
      <c r="L75" s="17" t="s">
        <v>28</v>
      </c>
      <c r="M75" s="17">
        <v>3</v>
      </c>
      <c r="N75" s="34"/>
      <c r="O75" s="257">
        <v>29</v>
      </c>
    </row>
    <row r="76" spans="1:15" ht="13.5" customHeight="1" x14ac:dyDescent="0.2">
      <c r="A76" s="250"/>
      <c r="B76" s="257"/>
      <c r="C76" s="25"/>
      <c r="D76" s="17">
        <v>19</v>
      </c>
      <c r="E76" s="17" t="s">
        <v>28</v>
      </c>
      <c r="F76" s="17">
        <v>21</v>
      </c>
      <c r="G76" s="35"/>
      <c r="H76" s="257"/>
      <c r="I76" s="257"/>
      <c r="J76" s="25"/>
      <c r="K76" s="17">
        <v>19</v>
      </c>
      <c r="L76" s="17" t="s">
        <v>28</v>
      </c>
      <c r="M76" s="17">
        <v>11</v>
      </c>
      <c r="N76" s="35"/>
      <c r="O76" s="257"/>
    </row>
    <row r="77" spans="1:15" ht="13.5" customHeight="1" x14ac:dyDescent="0.2">
      <c r="A77" s="250"/>
      <c r="B77" s="257"/>
      <c r="C77" s="25"/>
      <c r="D77" s="17">
        <v>9</v>
      </c>
      <c r="E77" s="17" t="s">
        <v>28</v>
      </c>
      <c r="F77" s="17">
        <v>22</v>
      </c>
      <c r="G77" s="35"/>
      <c r="H77" s="257"/>
      <c r="I77" s="257"/>
      <c r="J77" s="25"/>
      <c r="K77" s="17">
        <v>32</v>
      </c>
      <c r="L77" s="17" t="s">
        <v>28</v>
      </c>
      <c r="M77" s="17">
        <v>4</v>
      </c>
      <c r="N77" s="35"/>
      <c r="O77" s="257"/>
    </row>
    <row r="78" spans="1:15" ht="13.5" customHeight="1" x14ac:dyDescent="0.2">
      <c r="A78" s="250"/>
      <c r="B78" s="257"/>
      <c r="C78" s="26"/>
      <c r="D78" s="17">
        <v>12</v>
      </c>
      <c r="E78" s="17" t="s">
        <v>28</v>
      </c>
      <c r="F78" s="17">
        <v>22</v>
      </c>
      <c r="G78" s="36"/>
      <c r="H78" s="257"/>
      <c r="I78" s="257"/>
      <c r="J78" s="26"/>
      <c r="K78" s="17">
        <v>12</v>
      </c>
      <c r="L78" s="17" t="s">
        <v>28</v>
      </c>
      <c r="M78" s="17">
        <v>11</v>
      </c>
      <c r="N78" s="36"/>
      <c r="O78" s="257"/>
    </row>
    <row r="79" spans="1:15" ht="13.5" customHeight="1" x14ac:dyDescent="0.2">
      <c r="A79" s="251"/>
      <c r="B79" s="26"/>
      <c r="C79" s="37"/>
      <c r="D79" s="19"/>
      <c r="E79" s="20"/>
      <c r="F79" s="21"/>
      <c r="G79" s="21"/>
      <c r="H79" s="27"/>
      <c r="I79" s="26"/>
      <c r="J79" s="37"/>
      <c r="K79" s="19"/>
      <c r="L79" s="20"/>
      <c r="M79" s="21"/>
      <c r="N79" s="21"/>
      <c r="O79" s="27"/>
    </row>
    <row r="80" spans="1:15" ht="13.5" customHeight="1" x14ac:dyDescent="0.2">
      <c r="A80" s="249">
        <v>5</v>
      </c>
      <c r="B80" s="252"/>
      <c r="C80" s="253"/>
      <c r="D80" s="253"/>
      <c r="E80" s="13"/>
      <c r="F80" s="13"/>
      <c r="G80" s="13"/>
      <c r="H80" s="14"/>
      <c r="I80" s="252"/>
      <c r="J80" s="253"/>
      <c r="K80" s="253"/>
      <c r="L80" s="13"/>
      <c r="M80" s="13"/>
      <c r="N80" s="13"/>
      <c r="O80" s="14"/>
    </row>
    <row r="81" spans="1:15" ht="13.5" customHeight="1" x14ac:dyDescent="0.2">
      <c r="A81" s="250"/>
      <c r="B81" s="254"/>
      <c r="C81" s="255"/>
      <c r="D81" s="255"/>
      <c r="E81" s="15" t="s">
        <v>264</v>
      </c>
      <c r="F81" s="255"/>
      <c r="G81" s="255"/>
      <c r="H81" s="256"/>
      <c r="I81" s="254"/>
      <c r="J81" s="255"/>
      <c r="K81" s="255"/>
      <c r="L81" s="15" t="s">
        <v>264</v>
      </c>
      <c r="M81" s="255"/>
      <c r="N81" s="255"/>
      <c r="O81" s="256"/>
    </row>
    <row r="82" spans="1:15" ht="13.5" customHeight="1" x14ac:dyDescent="0.2">
      <c r="A82" s="250"/>
      <c r="B82" s="30"/>
      <c r="C82" s="31"/>
      <c r="D82" s="31"/>
      <c r="E82" s="31"/>
      <c r="F82" s="31"/>
      <c r="G82" s="31"/>
      <c r="H82" s="32"/>
      <c r="I82" s="30"/>
      <c r="J82" s="31"/>
      <c r="K82" s="31"/>
      <c r="L82" s="31"/>
      <c r="M82" s="31"/>
      <c r="N82" s="31"/>
      <c r="O82" s="32"/>
    </row>
    <row r="83" spans="1:15" ht="13.5" customHeight="1" x14ac:dyDescent="0.2">
      <c r="A83" s="250"/>
      <c r="B83" s="257">
        <v>0</v>
      </c>
      <c r="C83" s="33"/>
      <c r="D83" s="17"/>
      <c r="E83" s="17" t="s">
        <v>28</v>
      </c>
      <c r="F83" s="17"/>
      <c r="G83" s="34"/>
      <c r="H83" s="257">
        <v>0</v>
      </c>
      <c r="I83" s="257">
        <v>0</v>
      </c>
      <c r="J83" s="33"/>
      <c r="K83" s="17"/>
      <c r="L83" s="17" t="s">
        <v>28</v>
      </c>
      <c r="M83" s="17"/>
      <c r="N83" s="34"/>
      <c r="O83" s="257">
        <v>0</v>
      </c>
    </row>
    <row r="84" spans="1:15" ht="13.5" customHeight="1" x14ac:dyDescent="0.2">
      <c r="A84" s="250"/>
      <c r="B84" s="257"/>
      <c r="C84" s="25"/>
      <c r="D84" s="17"/>
      <c r="E84" s="17" t="s">
        <v>28</v>
      </c>
      <c r="F84" s="17"/>
      <c r="G84" s="35"/>
      <c r="H84" s="257"/>
      <c r="I84" s="257"/>
      <c r="J84" s="25"/>
      <c r="K84" s="17"/>
      <c r="L84" s="17" t="s">
        <v>28</v>
      </c>
      <c r="M84" s="17"/>
      <c r="N84" s="35"/>
      <c r="O84" s="257"/>
    </row>
    <row r="85" spans="1:15" ht="13.5" customHeight="1" x14ac:dyDescent="0.2">
      <c r="A85" s="250"/>
      <c r="B85" s="257"/>
      <c r="C85" s="25"/>
      <c r="D85" s="17"/>
      <c r="E85" s="17" t="s">
        <v>28</v>
      </c>
      <c r="F85" s="17"/>
      <c r="G85" s="35"/>
      <c r="H85" s="257"/>
      <c r="I85" s="257"/>
      <c r="J85" s="25"/>
      <c r="K85" s="17"/>
      <c r="L85" s="17" t="s">
        <v>28</v>
      </c>
      <c r="M85" s="17"/>
      <c r="N85" s="35"/>
      <c r="O85" s="257"/>
    </row>
    <row r="86" spans="1:15" ht="13.5" customHeight="1" x14ac:dyDescent="0.2">
      <c r="A86" s="250"/>
      <c r="B86" s="257"/>
      <c r="C86" s="26"/>
      <c r="D86" s="17"/>
      <c r="E86" s="17" t="s">
        <v>28</v>
      </c>
      <c r="F86" s="17"/>
      <c r="G86" s="36"/>
      <c r="H86" s="257"/>
      <c r="I86" s="257"/>
      <c r="J86" s="26"/>
      <c r="K86" s="17"/>
      <c r="L86" s="17" t="s">
        <v>28</v>
      </c>
      <c r="M86" s="17"/>
      <c r="N86" s="36"/>
      <c r="O86" s="257"/>
    </row>
    <row r="87" spans="1:15" ht="13.5" customHeight="1" x14ac:dyDescent="0.2">
      <c r="A87" s="251"/>
      <c r="B87" s="26"/>
      <c r="C87" s="37"/>
      <c r="D87" s="19"/>
      <c r="E87" s="20"/>
      <c r="F87" s="21"/>
      <c r="G87" s="21"/>
      <c r="H87" s="27"/>
      <c r="I87" s="26"/>
      <c r="J87" s="37"/>
      <c r="K87" s="19"/>
      <c r="L87" s="20"/>
      <c r="M87" s="21"/>
      <c r="N87" s="21"/>
      <c r="O87" s="27"/>
    </row>
  </sheetData>
  <mergeCells count="127">
    <mergeCell ref="A1:B1"/>
    <mergeCell ref="D1:M1"/>
    <mergeCell ref="A2:B2"/>
    <mergeCell ref="D2:M2"/>
    <mergeCell ref="B3:H3"/>
    <mergeCell ref="I3:O3"/>
    <mergeCell ref="A4:A11"/>
    <mergeCell ref="B4:D4"/>
    <mergeCell ref="I4:K4"/>
    <mergeCell ref="B5:D5"/>
    <mergeCell ref="F5:H5"/>
    <mergeCell ref="I5:K5"/>
    <mergeCell ref="M5:O5"/>
    <mergeCell ref="B7:B10"/>
    <mergeCell ref="H7:H10"/>
    <mergeCell ref="I7:I10"/>
    <mergeCell ref="O7:O10"/>
    <mergeCell ref="B11:C11"/>
    <mergeCell ref="A12:A19"/>
    <mergeCell ref="B12:D12"/>
    <mergeCell ref="I12:K12"/>
    <mergeCell ref="B13:D13"/>
    <mergeCell ref="F13:H13"/>
    <mergeCell ref="I13:K13"/>
    <mergeCell ref="M13:O13"/>
    <mergeCell ref="B15:B18"/>
    <mergeCell ref="H15:H18"/>
    <mergeCell ref="I15:I18"/>
    <mergeCell ref="O15:O18"/>
    <mergeCell ref="B19:C19"/>
    <mergeCell ref="A20:A27"/>
    <mergeCell ref="B20:D20"/>
    <mergeCell ref="I20:K20"/>
    <mergeCell ref="B21:D21"/>
    <mergeCell ref="F21:H21"/>
    <mergeCell ref="I21:K21"/>
    <mergeCell ref="M21:O21"/>
    <mergeCell ref="B23:B26"/>
    <mergeCell ref="H23:H26"/>
    <mergeCell ref="I23:I26"/>
    <mergeCell ref="O23:O26"/>
    <mergeCell ref="B27:C27"/>
    <mergeCell ref="A28:A35"/>
    <mergeCell ref="B28:D28"/>
    <mergeCell ref="I28:K28"/>
    <mergeCell ref="B29:D29"/>
    <mergeCell ref="F29:H29"/>
    <mergeCell ref="I29:K29"/>
    <mergeCell ref="M29:O29"/>
    <mergeCell ref="B31:B34"/>
    <mergeCell ref="H31:H34"/>
    <mergeCell ref="I31:I34"/>
    <mergeCell ref="O31:O34"/>
    <mergeCell ref="B35:C35"/>
    <mergeCell ref="A36:A43"/>
    <mergeCell ref="B36:D36"/>
    <mergeCell ref="I36:K36"/>
    <mergeCell ref="B37:D37"/>
    <mergeCell ref="F37:H37"/>
    <mergeCell ref="I37:K37"/>
    <mergeCell ref="A45:B45"/>
    <mergeCell ref="D45:M45"/>
    <mergeCell ref="A46:B46"/>
    <mergeCell ref="D46:M46"/>
    <mergeCell ref="M37:O37"/>
    <mergeCell ref="B39:B42"/>
    <mergeCell ref="H39:H42"/>
    <mergeCell ref="I39:I42"/>
    <mergeCell ref="O39:O42"/>
    <mergeCell ref="B43:C43"/>
    <mergeCell ref="B83:B86"/>
    <mergeCell ref="H83:H86"/>
    <mergeCell ref="I83:I86"/>
    <mergeCell ref="O83:O86"/>
    <mergeCell ref="A56:A63"/>
    <mergeCell ref="A48:A55"/>
    <mergeCell ref="M81:O81"/>
    <mergeCell ref="M73:O73"/>
    <mergeCell ref="B75:B78"/>
    <mergeCell ref="H75:H78"/>
    <mergeCell ref="A72:A79"/>
    <mergeCell ref="I67:I70"/>
    <mergeCell ref="O67:O70"/>
    <mergeCell ref="A64:A71"/>
    <mergeCell ref="B73:D73"/>
    <mergeCell ref="F73:H73"/>
    <mergeCell ref="I65:K65"/>
    <mergeCell ref="B80:D80"/>
    <mergeCell ref="I80:K80"/>
    <mergeCell ref="B81:D81"/>
    <mergeCell ref="F81:H81"/>
    <mergeCell ref="I81:K81"/>
    <mergeCell ref="B51:B54"/>
    <mergeCell ref="H51:H54"/>
    <mergeCell ref="I51:I54"/>
    <mergeCell ref="B65:D65"/>
    <mergeCell ref="F65:H65"/>
    <mergeCell ref="O51:O54"/>
    <mergeCell ref="B72:D72"/>
    <mergeCell ref="I72:K72"/>
    <mergeCell ref="A80:A87"/>
    <mergeCell ref="I47:O47"/>
    <mergeCell ref="B48:D48"/>
    <mergeCell ref="I48:K48"/>
    <mergeCell ref="B47:H47"/>
    <mergeCell ref="B64:D64"/>
    <mergeCell ref="I64:K64"/>
    <mergeCell ref="I56:K56"/>
    <mergeCell ref="B57:D57"/>
    <mergeCell ref="F57:H57"/>
    <mergeCell ref="B49:D49"/>
    <mergeCell ref="I75:I78"/>
    <mergeCell ref="O75:O78"/>
    <mergeCell ref="M65:O65"/>
    <mergeCell ref="B67:B70"/>
    <mergeCell ref="H67:H70"/>
    <mergeCell ref="I73:K73"/>
    <mergeCell ref="F49:H49"/>
    <mergeCell ref="I49:K49"/>
    <mergeCell ref="I57:K57"/>
    <mergeCell ref="M57:O57"/>
    <mergeCell ref="B59:B62"/>
    <mergeCell ref="H59:H62"/>
    <mergeCell ref="I59:I62"/>
    <mergeCell ref="O59:O62"/>
    <mergeCell ref="M49:O49"/>
    <mergeCell ref="B56:D56"/>
  </mergeCells>
  <phoneticPr fontId="1"/>
  <pageMargins left="0.7" right="0.7" top="0.75" bottom="0.75" header="0.3" footer="0.3"/>
  <pageSetup paperSize="9" orientation="portrait" horizontalDpi="4294967293" verticalDpi="0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87"/>
  <sheetViews>
    <sheetView workbookViewId="0">
      <selection activeCell="F30" sqref="F30"/>
    </sheetView>
  </sheetViews>
  <sheetFormatPr defaultColWidth="9" defaultRowHeight="13.2" x14ac:dyDescent="0.2"/>
  <cols>
    <col min="1" max="1" width="5.44140625" style="10" customWidth="1"/>
    <col min="2" max="2" width="9" style="10"/>
    <col min="3" max="3" width="2" style="10" customWidth="1"/>
    <col min="4" max="6" width="6.21875" style="10" customWidth="1"/>
    <col min="7" max="7" width="2" style="10" customWidth="1"/>
    <col min="8" max="9" width="9" style="10"/>
    <col min="10" max="10" width="2" style="10" customWidth="1"/>
    <col min="11" max="13" width="6.21875" style="10" customWidth="1"/>
    <col min="14" max="14" width="2.109375" style="10" customWidth="1"/>
    <col min="15" max="16384" width="9" style="10"/>
  </cols>
  <sheetData>
    <row r="1" spans="1:15" ht="16.2" x14ac:dyDescent="0.2">
      <c r="A1" s="262" t="s">
        <v>25</v>
      </c>
      <c r="B1" s="262"/>
      <c r="C1" s="22"/>
      <c r="D1" s="263">
        <v>42918</v>
      </c>
      <c r="E1" s="263"/>
      <c r="F1" s="263"/>
      <c r="G1" s="263"/>
      <c r="H1" s="263"/>
      <c r="I1" s="263"/>
      <c r="J1" s="263"/>
      <c r="K1" s="263"/>
      <c r="L1" s="263"/>
      <c r="M1" s="263"/>
      <c r="N1" s="23"/>
      <c r="O1" s="9"/>
    </row>
    <row r="2" spans="1:15" x14ac:dyDescent="0.2">
      <c r="A2" s="258" t="s">
        <v>26</v>
      </c>
      <c r="B2" s="258"/>
      <c r="C2" s="24"/>
      <c r="D2" s="258" t="s">
        <v>209</v>
      </c>
      <c r="E2" s="258"/>
      <c r="F2" s="258"/>
      <c r="G2" s="258"/>
      <c r="H2" s="258"/>
      <c r="I2" s="258"/>
      <c r="J2" s="258"/>
      <c r="K2" s="258"/>
      <c r="L2" s="258"/>
      <c r="M2" s="258"/>
      <c r="N2" s="24"/>
      <c r="O2" s="11"/>
    </row>
    <row r="3" spans="1:15" x14ac:dyDescent="0.2">
      <c r="A3" s="12"/>
      <c r="B3" s="259" t="s">
        <v>368</v>
      </c>
      <c r="C3" s="260"/>
      <c r="D3" s="260"/>
      <c r="E3" s="260"/>
      <c r="F3" s="260"/>
      <c r="G3" s="260"/>
      <c r="H3" s="261"/>
      <c r="I3" s="259" t="s">
        <v>369</v>
      </c>
      <c r="J3" s="260"/>
      <c r="K3" s="260"/>
      <c r="L3" s="260"/>
      <c r="M3" s="260"/>
      <c r="N3" s="260"/>
      <c r="O3" s="261"/>
    </row>
    <row r="4" spans="1:15" ht="13.5" customHeight="1" x14ac:dyDescent="0.2">
      <c r="A4" s="249">
        <v>1</v>
      </c>
      <c r="B4" s="252" t="s">
        <v>279</v>
      </c>
      <c r="C4" s="253"/>
      <c r="D4" s="253"/>
      <c r="E4" s="13"/>
      <c r="F4" s="13"/>
      <c r="G4" s="13"/>
      <c r="H4" s="14"/>
      <c r="I4" s="252" t="s">
        <v>370</v>
      </c>
      <c r="J4" s="253"/>
      <c r="K4" s="253"/>
      <c r="L4" s="13"/>
      <c r="M4" s="13"/>
      <c r="N4" s="13"/>
      <c r="O4" s="14"/>
    </row>
    <row r="5" spans="1:15" ht="13.5" customHeight="1" x14ac:dyDescent="0.2">
      <c r="A5" s="250"/>
      <c r="B5" s="254" t="s">
        <v>371</v>
      </c>
      <c r="C5" s="255"/>
      <c r="D5" s="255"/>
      <c r="E5" s="15" t="s">
        <v>264</v>
      </c>
      <c r="F5" s="255" t="s">
        <v>280</v>
      </c>
      <c r="G5" s="255"/>
      <c r="H5" s="256"/>
      <c r="I5" s="254" t="s">
        <v>287</v>
      </c>
      <c r="J5" s="255"/>
      <c r="K5" s="255"/>
      <c r="L5" s="15" t="s">
        <v>264</v>
      </c>
      <c r="M5" s="255" t="s">
        <v>372</v>
      </c>
      <c r="N5" s="255"/>
      <c r="O5" s="256"/>
    </row>
    <row r="6" spans="1:15" ht="13.5" customHeight="1" x14ac:dyDescent="0.2">
      <c r="A6" s="250"/>
      <c r="B6" s="30"/>
      <c r="C6" s="31"/>
      <c r="D6" s="31"/>
      <c r="E6" s="31"/>
      <c r="F6" s="31"/>
      <c r="G6" s="31"/>
      <c r="H6" s="32"/>
      <c r="I6" s="30"/>
      <c r="J6" s="31"/>
      <c r="K6" s="31"/>
      <c r="L6" s="31"/>
      <c r="M6" s="31"/>
      <c r="N6" s="31"/>
      <c r="O6" s="32"/>
    </row>
    <row r="7" spans="1:15" ht="13.5" customHeight="1" x14ac:dyDescent="0.2">
      <c r="A7" s="250"/>
      <c r="B7" s="257">
        <v>48</v>
      </c>
      <c r="C7" s="33"/>
      <c r="D7" s="17">
        <v>15</v>
      </c>
      <c r="E7" s="17" t="s">
        <v>28</v>
      </c>
      <c r="F7" s="17">
        <v>18</v>
      </c>
      <c r="G7" s="34"/>
      <c r="H7" s="257">
        <v>61</v>
      </c>
      <c r="I7" s="257">
        <v>62</v>
      </c>
      <c r="J7" s="33"/>
      <c r="K7" s="17">
        <v>17</v>
      </c>
      <c r="L7" s="17" t="s">
        <v>28</v>
      </c>
      <c r="M7" s="17">
        <v>12</v>
      </c>
      <c r="N7" s="34"/>
      <c r="O7" s="257">
        <v>61</v>
      </c>
    </row>
    <row r="8" spans="1:15" ht="13.5" customHeight="1" x14ac:dyDescent="0.2">
      <c r="A8" s="250"/>
      <c r="B8" s="257"/>
      <c r="C8" s="25"/>
      <c r="D8" s="17">
        <v>6</v>
      </c>
      <c r="E8" s="17" t="s">
        <v>28</v>
      </c>
      <c r="F8" s="17">
        <v>13</v>
      </c>
      <c r="G8" s="35"/>
      <c r="H8" s="257"/>
      <c r="I8" s="257"/>
      <c r="J8" s="25"/>
      <c r="K8" s="17">
        <v>9</v>
      </c>
      <c r="L8" s="17" t="s">
        <v>28</v>
      </c>
      <c r="M8" s="17">
        <v>22</v>
      </c>
      <c r="N8" s="35"/>
      <c r="O8" s="257"/>
    </row>
    <row r="9" spans="1:15" ht="13.5" customHeight="1" x14ac:dyDescent="0.2">
      <c r="A9" s="250"/>
      <c r="B9" s="257"/>
      <c r="C9" s="25"/>
      <c r="D9" s="17">
        <v>10</v>
      </c>
      <c r="E9" s="17" t="s">
        <v>28</v>
      </c>
      <c r="F9" s="17">
        <v>17</v>
      </c>
      <c r="G9" s="35"/>
      <c r="H9" s="257"/>
      <c r="I9" s="257"/>
      <c r="J9" s="25"/>
      <c r="K9" s="17">
        <v>16</v>
      </c>
      <c r="L9" s="17" t="s">
        <v>28</v>
      </c>
      <c r="M9" s="17">
        <v>17</v>
      </c>
      <c r="N9" s="35"/>
      <c r="O9" s="257"/>
    </row>
    <row r="10" spans="1:15" ht="13.5" customHeight="1" x14ac:dyDescent="0.2">
      <c r="A10" s="250"/>
      <c r="B10" s="257"/>
      <c r="C10" s="26"/>
      <c r="D10" s="17">
        <v>17</v>
      </c>
      <c r="E10" s="17" t="s">
        <v>28</v>
      </c>
      <c r="F10" s="17">
        <v>13</v>
      </c>
      <c r="G10" s="36"/>
      <c r="H10" s="257"/>
      <c r="I10" s="257"/>
      <c r="J10" s="26"/>
      <c r="K10" s="17">
        <v>20</v>
      </c>
      <c r="L10" s="17" t="s">
        <v>28</v>
      </c>
      <c r="M10" s="17">
        <v>10</v>
      </c>
      <c r="N10" s="36"/>
      <c r="O10" s="257"/>
    </row>
    <row r="11" spans="1:15" ht="13.5" customHeight="1" x14ac:dyDescent="0.2">
      <c r="A11" s="251"/>
      <c r="B11" s="26"/>
      <c r="C11" s="37"/>
      <c r="D11" s="19"/>
      <c r="E11" s="20"/>
      <c r="F11" s="21"/>
      <c r="G11" s="21"/>
      <c r="H11" s="27"/>
      <c r="I11" s="26"/>
      <c r="J11" s="37"/>
      <c r="K11" s="19"/>
      <c r="L11" s="20"/>
      <c r="M11" s="21"/>
      <c r="N11" s="21"/>
      <c r="O11" s="27"/>
    </row>
    <row r="12" spans="1:15" s="38" customFormat="1" ht="13.5" customHeight="1" x14ac:dyDescent="0.2">
      <c r="A12" s="249">
        <v>2</v>
      </c>
      <c r="B12" s="252" t="s">
        <v>267</v>
      </c>
      <c r="C12" s="253"/>
      <c r="D12" s="253"/>
      <c r="E12" s="13"/>
      <c r="F12" s="13"/>
      <c r="G12" s="13"/>
      <c r="H12" s="14"/>
      <c r="I12" s="252" t="s">
        <v>219</v>
      </c>
      <c r="J12" s="253"/>
      <c r="K12" s="253"/>
      <c r="L12" s="13"/>
      <c r="M12" s="13"/>
      <c r="N12" s="13"/>
      <c r="O12" s="14"/>
    </row>
    <row r="13" spans="1:15" s="38" customFormat="1" ht="13.5" customHeight="1" x14ac:dyDescent="0.2">
      <c r="A13" s="250"/>
      <c r="B13" s="254" t="s">
        <v>373</v>
      </c>
      <c r="C13" s="255"/>
      <c r="D13" s="255"/>
      <c r="E13" s="15" t="s">
        <v>264</v>
      </c>
      <c r="F13" s="255" t="s">
        <v>269</v>
      </c>
      <c r="G13" s="255"/>
      <c r="H13" s="256"/>
      <c r="I13" s="254" t="s">
        <v>374</v>
      </c>
      <c r="J13" s="255"/>
      <c r="K13" s="255"/>
      <c r="L13" s="15" t="s">
        <v>264</v>
      </c>
      <c r="M13" s="255" t="s">
        <v>375</v>
      </c>
      <c r="N13" s="255"/>
      <c r="O13" s="256"/>
    </row>
    <row r="14" spans="1:15" s="38" customFormat="1" ht="13.5" customHeight="1" x14ac:dyDescent="0.2">
      <c r="A14" s="250"/>
      <c r="B14" s="30"/>
      <c r="C14" s="31"/>
      <c r="D14" s="31"/>
      <c r="E14" s="31"/>
      <c r="F14" s="31"/>
      <c r="G14" s="31"/>
      <c r="H14" s="32"/>
      <c r="I14" s="30"/>
      <c r="J14" s="31"/>
      <c r="K14" s="31"/>
      <c r="L14" s="31"/>
      <c r="M14" s="31"/>
      <c r="N14" s="31"/>
      <c r="O14" s="32"/>
    </row>
    <row r="15" spans="1:15" s="38" customFormat="1" ht="13.5" customHeight="1" x14ac:dyDescent="0.2">
      <c r="A15" s="250"/>
      <c r="B15" s="257">
        <v>33</v>
      </c>
      <c r="C15" s="33"/>
      <c r="D15" s="17">
        <v>4</v>
      </c>
      <c r="E15" s="17" t="s">
        <v>28</v>
      </c>
      <c r="F15" s="17">
        <v>22</v>
      </c>
      <c r="G15" s="34"/>
      <c r="H15" s="257">
        <v>100</v>
      </c>
      <c r="I15" s="257">
        <v>58</v>
      </c>
      <c r="J15" s="33"/>
      <c r="K15" s="17">
        <v>21</v>
      </c>
      <c r="L15" s="17" t="s">
        <v>28</v>
      </c>
      <c r="M15" s="17">
        <v>17</v>
      </c>
      <c r="N15" s="34"/>
      <c r="O15" s="257">
        <v>61</v>
      </c>
    </row>
    <row r="16" spans="1:15" s="38" customFormat="1" ht="13.5" customHeight="1" x14ac:dyDescent="0.2">
      <c r="A16" s="250"/>
      <c r="B16" s="257"/>
      <c r="C16" s="25"/>
      <c r="D16" s="17">
        <v>8</v>
      </c>
      <c r="E16" s="17" t="s">
        <v>28</v>
      </c>
      <c r="F16" s="17">
        <v>26</v>
      </c>
      <c r="G16" s="35"/>
      <c r="H16" s="257"/>
      <c r="I16" s="257"/>
      <c r="J16" s="25"/>
      <c r="K16" s="17">
        <v>10</v>
      </c>
      <c r="L16" s="17" t="s">
        <v>28</v>
      </c>
      <c r="M16" s="17">
        <v>15</v>
      </c>
      <c r="N16" s="35"/>
      <c r="O16" s="257"/>
    </row>
    <row r="17" spans="1:15" s="38" customFormat="1" ht="13.5" customHeight="1" x14ac:dyDescent="0.2">
      <c r="A17" s="250"/>
      <c r="B17" s="257"/>
      <c r="C17" s="25"/>
      <c r="D17" s="17">
        <v>9</v>
      </c>
      <c r="E17" s="17" t="s">
        <v>28</v>
      </c>
      <c r="F17" s="17">
        <v>21</v>
      </c>
      <c r="G17" s="35"/>
      <c r="H17" s="257"/>
      <c r="I17" s="257"/>
      <c r="J17" s="25"/>
      <c r="K17" s="17">
        <v>14</v>
      </c>
      <c r="L17" s="17" t="s">
        <v>28</v>
      </c>
      <c r="M17" s="17">
        <v>18</v>
      </c>
      <c r="N17" s="35"/>
      <c r="O17" s="257"/>
    </row>
    <row r="18" spans="1:15" s="38" customFormat="1" ht="13.5" customHeight="1" x14ac:dyDescent="0.2">
      <c r="A18" s="250"/>
      <c r="B18" s="257"/>
      <c r="C18" s="26"/>
      <c r="D18" s="17">
        <v>12</v>
      </c>
      <c r="E18" s="17" t="s">
        <v>28</v>
      </c>
      <c r="F18" s="17">
        <v>31</v>
      </c>
      <c r="G18" s="36"/>
      <c r="H18" s="257"/>
      <c r="I18" s="257"/>
      <c r="J18" s="26"/>
      <c r="K18" s="17">
        <v>13</v>
      </c>
      <c r="L18" s="17" t="s">
        <v>28</v>
      </c>
      <c r="M18" s="17">
        <v>11</v>
      </c>
      <c r="N18" s="36"/>
      <c r="O18" s="257"/>
    </row>
    <row r="19" spans="1:15" s="38" customFormat="1" ht="13.5" customHeight="1" x14ac:dyDescent="0.2">
      <c r="A19" s="251"/>
      <c r="B19" s="26"/>
      <c r="C19" s="37"/>
      <c r="D19" s="19"/>
      <c r="E19" s="20"/>
      <c r="F19" s="21"/>
      <c r="G19" s="21"/>
      <c r="H19" s="27"/>
      <c r="I19" s="26"/>
      <c r="J19" s="37"/>
      <c r="K19" s="19"/>
      <c r="L19" s="20"/>
      <c r="M19" s="21"/>
      <c r="N19" s="21"/>
      <c r="O19" s="27"/>
    </row>
    <row r="20" spans="1:15" s="38" customFormat="1" ht="13.5" customHeight="1" x14ac:dyDescent="0.2">
      <c r="A20" s="249">
        <v>3</v>
      </c>
      <c r="B20" s="252" t="s">
        <v>220</v>
      </c>
      <c r="C20" s="253"/>
      <c r="D20" s="253"/>
      <c r="E20" s="13"/>
      <c r="F20" s="13"/>
      <c r="G20" s="13"/>
      <c r="H20" s="14"/>
      <c r="I20" s="252" t="s">
        <v>225</v>
      </c>
      <c r="J20" s="253"/>
      <c r="K20" s="253"/>
      <c r="L20" s="13"/>
      <c r="M20" s="13"/>
      <c r="N20" s="13"/>
      <c r="O20" s="14"/>
    </row>
    <row r="21" spans="1:15" s="38" customFormat="1" ht="13.5" customHeight="1" x14ac:dyDescent="0.2">
      <c r="A21" s="250"/>
      <c r="B21" s="254" t="s">
        <v>376</v>
      </c>
      <c r="C21" s="255"/>
      <c r="D21" s="255"/>
      <c r="E21" s="15" t="s">
        <v>264</v>
      </c>
      <c r="F21" s="255" t="s">
        <v>377</v>
      </c>
      <c r="G21" s="255"/>
      <c r="H21" s="256"/>
      <c r="I21" s="254" t="s">
        <v>378</v>
      </c>
      <c r="J21" s="255"/>
      <c r="K21" s="255"/>
      <c r="L21" s="15" t="s">
        <v>264</v>
      </c>
      <c r="M21" s="255" t="s">
        <v>271</v>
      </c>
      <c r="N21" s="255"/>
      <c r="O21" s="256"/>
    </row>
    <row r="22" spans="1:15" s="38" customFormat="1" ht="13.5" customHeight="1" x14ac:dyDescent="0.2">
      <c r="A22" s="250"/>
      <c r="B22" s="30"/>
      <c r="C22" s="31"/>
      <c r="D22" s="31"/>
      <c r="E22" s="31"/>
      <c r="F22" s="31"/>
      <c r="G22" s="31"/>
      <c r="H22" s="32"/>
      <c r="I22" s="30"/>
      <c r="J22" s="31"/>
      <c r="K22" s="31"/>
      <c r="L22" s="31"/>
      <c r="M22" s="31"/>
      <c r="N22" s="31"/>
      <c r="O22" s="32"/>
    </row>
    <row r="23" spans="1:15" s="38" customFormat="1" ht="13.5" customHeight="1" x14ac:dyDescent="0.2">
      <c r="A23" s="250"/>
      <c r="B23" s="257">
        <v>70</v>
      </c>
      <c r="C23" s="33"/>
      <c r="D23" s="17">
        <v>18</v>
      </c>
      <c r="E23" s="17" t="s">
        <v>28</v>
      </c>
      <c r="F23" s="17">
        <v>13</v>
      </c>
      <c r="G23" s="34"/>
      <c r="H23" s="257">
        <v>63</v>
      </c>
      <c r="I23" s="257">
        <v>84</v>
      </c>
      <c r="J23" s="33"/>
      <c r="K23" s="17">
        <v>15</v>
      </c>
      <c r="L23" s="17" t="s">
        <v>28</v>
      </c>
      <c r="M23" s="17">
        <v>13</v>
      </c>
      <c r="N23" s="34"/>
      <c r="O23" s="257">
        <v>63</v>
      </c>
    </row>
    <row r="24" spans="1:15" s="38" customFormat="1" ht="13.5" customHeight="1" x14ac:dyDescent="0.2">
      <c r="A24" s="250"/>
      <c r="B24" s="257"/>
      <c r="C24" s="25"/>
      <c r="D24" s="17">
        <v>16</v>
      </c>
      <c r="E24" s="17" t="s">
        <v>28</v>
      </c>
      <c r="F24" s="17">
        <v>18</v>
      </c>
      <c r="G24" s="35"/>
      <c r="H24" s="257"/>
      <c r="I24" s="257"/>
      <c r="J24" s="25"/>
      <c r="K24" s="17">
        <v>18</v>
      </c>
      <c r="L24" s="17" t="s">
        <v>28</v>
      </c>
      <c r="M24" s="17">
        <v>26</v>
      </c>
      <c r="N24" s="35"/>
      <c r="O24" s="257"/>
    </row>
    <row r="25" spans="1:15" s="38" customFormat="1" ht="13.5" customHeight="1" x14ac:dyDescent="0.2">
      <c r="A25" s="250"/>
      <c r="B25" s="257"/>
      <c r="C25" s="25"/>
      <c r="D25" s="17">
        <v>19</v>
      </c>
      <c r="E25" s="17" t="s">
        <v>28</v>
      </c>
      <c r="F25" s="17">
        <v>13</v>
      </c>
      <c r="G25" s="35"/>
      <c r="H25" s="257"/>
      <c r="I25" s="257"/>
      <c r="J25" s="25"/>
      <c r="K25" s="17">
        <v>25</v>
      </c>
      <c r="L25" s="17" t="s">
        <v>28</v>
      </c>
      <c r="M25" s="17">
        <v>14</v>
      </c>
      <c r="N25" s="35"/>
      <c r="O25" s="257"/>
    </row>
    <row r="26" spans="1:15" s="38" customFormat="1" ht="13.5" customHeight="1" x14ac:dyDescent="0.2">
      <c r="A26" s="250"/>
      <c r="B26" s="257"/>
      <c r="C26" s="26"/>
      <c r="D26" s="17">
        <v>17</v>
      </c>
      <c r="E26" s="17" t="s">
        <v>28</v>
      </c>
      <c r="F26" s="17">
        <v>19</v>
      </c>
      <c r="G26" s="36"/>
      <c r="H26" s="257"/>
      <c r="I26" s="257"/>
      <c r="J26" s="26"/>
      <c r="K26" s="17">
        <v>26</v>
      </c>
      <c r="L26" s="17" t="s">
        <v>28</v>
      </c>
      <c r="M26" s="17">
        <v>10</v>
      </c>
      <c r="N26" s="36"/>
      <c r="O26" s="257"/>
    </row>
    <row r="27" spans="1:15" s="38" customFormat="1" ht="13.5" customHeight="1" x14ac:dyDescent="0.2">
      <c r="A27" s="251"/>
      <c r="B27" s="26"/>
      <c r="C27" s="37"/>
      <c r="D27" s="19"/>
      <c r="E27" s="20"/>
      <c r="F27" s="21"/>
      <c r="G27" s="21"/>
      <c r="H27" s="27"/>
      <c r="I27" s="26"/>
      <c r="J27" s="37"/>
      <c r="K27" s="19"/>
      <c r="L27" s="20"/>
      <c r="M27" s="21"/>
      <c r="N27" s="21"/>
      <c r="O27" s="27"/>
    </row>
    <row r="28" spans="1:15" s="38" customFormat="1" ht="13.5" customHeight="1" x14ac:dyDescent="0.2">
      <c r="A28" s="249">
        <v>4</v>
      </c>
      <c r="B28" s="252" t="s">
        <v>379</v>
      </c>
      <c r="C28" s="253"/>
      <c r="D28" s="253"/>
      <c r="E28" s="13"/>
      <c r="F28" s="13"/>
      <c r="G28" s="13"/>
      <c r="H28" s="14"/>
      <c r="I28" s="252" t="s">
        <v>39</v>
      </c>
      <c r="J28" s="253"/>
      <c r="K28" s="253"/>
      <c r="L28" s="13"/>
      <c r="M28" s="13"/>
      <c r="N28" s="13"/>
      <c r="O28" s="14"/>
    </row>
    <row r="29" spans="1:15" s="38" customFormat="1" ht="13.5" customHeight="1" x14ac:dyDescent="0.2">
      <c r="A29" s="250"/>
      <c r="B29" s="254" t="s">
        <v>285</v>
      </c>
      <c r="C29" s="255"/>
      <c r="D29" s="255"/>
      <c r="E29" s="15" t="s">
        <v>264</v>
      </c>
      <c r="F29" s="255" t="s">
        <v>383</v>
      </c>
      <c r="G29" s="255"/>
      <c r="H29" s="256"/>
      <c r="I29" s="254" t="s">
        <v>380</v>
      </c>
      <c r="J29" s="255"/>
      <c r="K29" s="255"/>
      <c r="L29" s="15" t="s">
        <v>264</v>
      </c>
      <c r="M29" s="255" t="s">
        <v>266</v>
      </c>
      <c r="N29" s="255"/>
      <c r="O29" s="256"/>
    </row>
    <row r="30" spans="1:15" s="38" customFormat="1" ht="13.5" customHeight="1" x14ac:dyDescent="0.2">
      <c r="A30" s="250"/>
      <c r="B30" s="30"/>
      <c r="C30" s="31"/>
      <c r="D30" s="31"/>
      <c r="E30" s="31"/>
      <c r="F30" s="31"/>
      <c r="G30" s="31"/>
      <c r="H30" s="32"/>
      <c r="I30" s="30"/>
      <c r="J30" s="31"/>
      <c r="K30" s="31"/>
      <c r="L30" s="31"/>
      <c r="M30" s="31"/>
      <c r="N30" s="31"/>
      <c r="O30" s="32"/>
    </row>
    <row r="31" spans="1:15" s="38" customFormat="1" ht="13.5" customHeight="1" x14ac:dyDescent="0.2">
      <c r="A31" s="250"/>
      <c r="B31" s="257">
        <v>36</v>
      </c>
      <c r="C31" s="33"/>
      <c r="D31" s="17">
        <v>2</v>
      </c>
      <c r="E31" s="17" t="s">
        <v>28</v>
      </c>
      <c r="F31" s="17">
        <v>24</v>
      </c>
      <c r="G31" s="34"/>
      <c r="H31" s="257">
        <v>92</v>
      </c>
      <c r="I31" s="257">
        <v>44</v>
      </c>
      <c r="J31" s="33"/>
      <c r="K31" s="17">
        <v>8</v>
      </c>
      <c r="L31" s="17" t="s">
        <v>28</v>
      </c>
      <c r="M31" s="17">
        <v>18</v>
      </c>
      <c r="N31" s="34"/>
      <c r="O31" s="257">
        <v>100</v>
      </c>
    </row>
    <row r="32" spans="1:15" s="38" customFormat="1" ht="13.5" customHeight="1" x14ac:dyDescent="0.2">
      <c r="A32" s="250"/>
      <c r="B32" s="257"/>
      <c r="C32" s="25"/>
      <c r="D32" s="17">
        <v>9</v>
      </c>
      <c r="E32" s="17" t="s">
        <v>28</v>
      </c>
      <c r="F32" s="17">
        <v>22</v>
      </c>
      <c r="G32" s="35"/>
      <c r="H32" s="257"/>
      <c r="I32" s="257"/>
      <c r="J32" s="25"/>
      <c r="K32" s="17">
        <v>13</v>
      </c>
      <c r="L32" s="17" t="s">
        <v>28</v>
      </c>
      <c r="M32" s="17">
        <v>30</v>
      </c>
      <c r="N32" s="35"/>
      <c r="O32" s="257"/>
    </row>
    <row r="33" spans="1:15" s="38" customFormat="1" ht="13.5" customHeight="1" x14ac:dyDescent="0.2">
      <c r="A33" s="250"/>
      <c r="B33" s="257"/>
      <c r="C33" s="25"/>
      <c r="D33" s="17">
        <v>9</v>
      </c>
      <c r="E33" s="17" t="s">
        <v>28</v>
      </c>
      <c r="F33" s="17">
        <v>30</v>
      </c>
      <c r="G33" s="35"/>
      <c r="H33" s="257"/>
      <c r="I33" s="257"/>
      <c r="J33" s="25"/>
      <c r="K33" s="17">
        <v>15</v>
      </c>
      <c r="L33" s="17" t="s">
        <v>28</v>
      </c>
      <c r="M33" s="17">
        <v>20</v>
      </c>
      <c r="N33" s="35"/>
      <c r="O33" s="257"/>
    </row>
    <row r="34" spans="1:15" s="38" customFormat="1" ht="13.5" customHeight="1" x14ac:dyDescent="0.2">
      <c r="A34" s="250"/>
      <c r="B34" s="257"/>
      <c r="C34" s="26"/>
      <c r="D34" s="17">
        <v>16</v>
      </c>
      <c r="E34" s="17" t="s">
        <v>28</v>
      </c>
      <c r="F34" s="17">
        <v>16</v>
      </c>
      <c r="G34" s="36"/>
      <c r="H34" s="257"/>
      <c r="I34" s="257"/>
      <c r="J34" s="26"/>
      <c r="K34" s="17">
        <v>8</v>
      </c>
      <c r="L34" s="17" t="s">
        <v>28</v>
      </c>
      <c r="M34" s="17">
        <v>32</v>
      </c>
      <c r="N34" s="36"/>
      <c r="O34" s="257"/>
    </row>
    <row r="35" spans="1:15" s="38" customFormat="1" ht="13.5" customHeight="1" x14ac:dyDescent="0.2">
      <c r="A35" s="251"/>
      <c r="B35" s="26"/>
      <c r="C35" s="37"/>
      <c r="D35" s="19"/>
      <c r="E35" s="20"/>
      <c r="F35" s="21"/>
      <c r="G35" s="21"/>
      <c r="H35" s="27"/>
      <c r="I35" s="26"/>
      <c r="J35" s="37"/>
      <c r="K35" s="19"/>
      <c r="L35" s="20"/>
      <c r="M35" s="21"/>
      <c r="N35" s="21"/>
      <c r="O35" s="27"/>
    </row>
    <row r="36" spans="1:15" s="38" customFormat="1" ht="13.5" customHeight="1" x14ac:dyDescent="0.2">
      <c r="A36" s="249">
        <v>5</v>
      </c>
      <c r="B36" s="252"/>
      <c r="C36" s="253"/>
      <c r="D36" s="253"/>
      <c r="E36" s="13"/>
      <c r="F36" s="13"/>
      <c r="G36" s="13"/>
      <c r="H36" s="14"/>
      <c r="I36" s="252"/>
      <c r="J36" s="253"/>
      <c r="K36" s="253"/>
      <c r="L36" s="13"/>
      <c r="M36" s="13"/>
      <c r="N36" s="13"/>
      <c r="O36" s="14"/>
    </row>
    <row r="37" spans="1:15" s="38" customFormat="1" ht="13.5" customHeight="1" x14ac:dyDescent="0.2">
      <c r="A37" s="250"/>
      <c r="B37" s="254"/>
      <c r="C37" s="255"/>
      <c r="D37" s="255"/>
      <c r="E37" s="15" t="s">
        <v>264</v>
      </c>
      <c r="F37" s="255"/>
      <c r="G37" s="255"/>
      <c r="H37" s="256"/>
      <c r="I37" s="254"/>
      <c r="J37" s="255"/>
      <c r="K37" s="255"/>
      <c r="L37" s="15" t="s">
        <v>264</v>
      </c>
      <c r="M37" s="255"/>
      <c r="N37" s="255"/>
      <c r="O37" s="256"/>
    </row>
    <row r="38" spans="1:15" s="38" customFormat="1" ht="13.5" customHeight="1" x14ac:dyDescent="0.2">
      <c r="A38" s="250"/>
      <c r="B38" s="30"/>
      <c r="C38" s="31"/>
      <c r="D38" s="31"/>
      <c r="E38" s="31"/>
      <c r="F38" s="31"/>
      <c r="G38" s="31"/>
      <c r="H38" s="32"/>
      <c r="I38" s="30"/>
      <c r="J38" s="31"/>
      <c r="K38" s="31"/>
      <c r="L38" s="31"/>
      <c r="M38" s="31"/>
      <c r="N38" s="31"/>
      <c r="O38" s="32"/>
    </row>
    <row r="39" spans="1:15" s="38" customFormat="1" ht="13.5" customHeight="1" x14ac:dyDescent="0.2">
      <c r="A39" s="250"/>
      <c r="B39" s="257">
        <v>0</v>
      </c>
      <c r="C39" s="33"/>
      <c r="D39" s="17"/>
      <c r="E39" s="17" t="s">
        <v>28</v>
      </c>
      <c r="F39" s="17"/>
      <c r="G39" s="34"/>
      <c r="H39" s="257">
        <v>0</v>
      </c>
      <c r="I39" s="257">
        <v>0</v>
      </c>
      <c r="J39" s="33"/>
      <c r="K39" s="17"/>
      <c r="L39" s="17" t="s">
        <v>28</v>
      </c>
      <c r="M39" s="17"/>
      <c r="N39" s="34"/>
      <c r="O39" s="257">
        <v>0</v>
      </c>
    </row>
    <row r="40" spans="1:15" s="38" customFormat="1" ht="13.5" customHeight="1" x14ac:dyDescent="0.2">
      <c r="A40" s="250"/>
      <c r="B40" s="257"/>
      <c r="C40" s="25"/>
      <c r="D40" s="17"/>
      <c r="E40" s="17" t="s">
        <v>28</v>
      </c>
      <c r="F40" s="17"/>
      <c r="G40" s="35"/>
      <c r="H40" s="257"/>
      <c r="I40" s="257"/>
      <c r="J40" s="25"/>
      <c r="K40" s="17"/>
      <c r="L40" s="17" t="s">
        <v>28</v>
      </c>
      <c r="M40" s="17"/>
      <c r="N40" s="35"/>
      <c r="O40" s="257"/>
    </row>
    <row r="41" spans="1:15" s="38" customFormat="1" ht="13.5" customHeight="1" x14ac:dyDescent="0.2">
      <c r="A41" s="250"/>
      <c r="B41" s="257"/>
      <c r="C41" s="25"/>
      <c r="D41" s="17"/>
      <c r="E41" s="17" t="s">
        <v>28</v>
      </c>
      <c r="F41" s="17"/>
      <c r="G41" s="35"/>
      <c r="H41" s="257"/>
      <c r="I41" s="257"/>
      <c r="J41" s="25"/>
      <c r="K41" s="17"/>
      <c r="L41" s="17" t="s">
        <v>28</v>
      </c>
      <c r="M41" s="17"/>
      <c r="N41" s="35"/>
      <c r="O41" s="257"/>
    </row>
    <row r="42" spans="1:15" s="38" customFormat="1" ht="13.5" customHeight="1" x14ac:dyDescent="0.2">
      <c r="A42" s="250"/>
      <c r="B42" s="257"/>
      <c r="C42" s="26"/>
      <c r="D42" s="17"/>
      <c r="E42" s="17" t="s">
        <v>28</v>
      </c>
      <c r="F42" s="17"/>
      <c r="G42" s="36"/>
      <c r="H42" s="257"/>
      <c r="I42" s="257"/>
      <c r="J42" s="26"/>
      <c r="K42" s="17"/>
      <c r="L42" s="17" t="s">
        <v>28</v>
      </c>
      <c r="M42" s="17"/>
      <c r="N42" s="36"/>
      <c r="O42" s="257"/>
    </row>
    <row r="43" spans="1:15" s="38" customFormat="1" ht="13.5" customHeight="1" x14ac:dyDescent="0.2">
      <c r="A43" s="251"/>
      <c r="B43" s="26"/>
      <c r="C43" s="37"/>
      <c r="D43" s="19"/>
      <c r="E43" s="20"/>
      <c r="F43" s="21"/>
      <c r="G43" s="21"/>
      <c r="H43" s="27"/>
      <c r="I43" s="26"/>
      <c r="J43" s="37"/>
      <c r="K43" s="19"/>
      <c r="L43" s="20"/>
      <c r="M43" s="21"/>
      <c r="N43" s="21"/>
      <c r="O43" s="27"/>
    </row>
    <row r="44" spans="1:15" s="38" customFormat="1" ht="13.5" customHeight="1" x14ac:dyDescent="0.2">
      <c r="A44" s="39"/>
      <c r="B44" s="40"/>
      <c r="C44" s="41"/>
      <c r="D44" s="16"/>
      <c r="E44" s="17"/>
      <c r="F44" s="18"/>
      <c r="G44" s="18"/>
      <c r="H44" s="40"/>
      <c r="I44" s="40"/>
      <c r="J44" s="41"/>
      <c r="K44" s="16"/>
      <c r="L44" s="17"/>
      <c r="M44" s="18"/>
      <c r="N44" s="18"/>
      <c r="O44" s="40"/>
    </row>
    <row r="45" spans="1:15" s="38" customFormat="1" ht="18" customHeight="1" x14ac:dyDescent="0.2">
      <c r="A45" s="262" t="s">
        <v>25</v>
      </c>
      <c r="B45" s="262"/>
      <c r="C45" s="22"/>
      <c r="D45" s="263">
        <v>42918</v>
      </c>
      <c r="E45" s="263"/>
      <c r="F45" s="263"/>
      <c r="G45" s="263"/>
      <c r="H45" s="263"/>
      <c r="I45" s="263"/>
      <c r="J45" s="263"/>
      <c r="K45" s="263"/>
      <c r="L45" s="263"/>
      <c r="M45" s="263"/>
      <c r="N45" s="23"/>
      <c r="O45" s="9"/>
    </row>
    <row r="46" spans="1:15" s="38" customFormat="1" ht="18" customHeight="1" x14ac:dyDescent="0.2">
      <c r="A46" s="258" t="s">
        <v>26</v>
      </c>
      <c r="B46" s="258"/>
      <c r="C46" s="24"/>
      <c r="D46" s="258" t="s">
        <v>237</v>
      </c>
      <c r="E46" s="258"/>
      <c r="F46" s="258"/>
      <c r="G46" s="258"/>
      <c r="H46" s="258"/>
      <c r="I46" s="258"/>
      <c r="J46" s="258"/>
      <c r="K46" s="258"/>
      <c r="L46" s="258"/>
      <c r="M46" s="258"/>
      <c r="N46" s="24"/>
      <c r="O46" s="11"/>
    </row>
    <row r="47" spans="1:15" s="38" customFormat="1" ht="13.5" customHeight="1" x14ac:dyDescent="0.2">
      <c r="A47" s="12"/>
      <c r="B47" s="259" t="s">
        <v>349</v>
      </c>
      <c r="C47" s="260"/>
      <c r="D47" s="260"/>
      <c r="E47" s="260"/>
      <c r="F47" s="260"/>
      <c r="G47" s="260"/>
      <c r="H47" s="261"/>
      <c r="I47" s="259" t="s">
        <v>350</v>
      </c>
      <c r="J47" s="260"/>
      <c r="K47" s="260"/>
      <c r="L47" s="260"/>
      <c r="M47" s="260"/>
      <c r="N47" s="260"/>
      <c r="O47" s="261"/>
    </row>
    <row r="48" spans="1:15" s="38" customFormat="1" ht="13.5" customHeight="1" x14ac:dyDescent="0.2">
      <c r="A48" s="249">
        <v>1</v>
      </c>
      <c r="B48" s="252" t="s">
        <v>225</v>
      </c>
      <c r="C48" s="253"/>
      <c r="D48" s="253"/>
      <c r="E48" s="13"/>
      <c r="F48" s="13"/>
      <c r="G48" s="13"/>
      <c r="H48" s="14"/>
      <c r="I48" s="252" t="s">
        <v>212</v>
      </c>
      <c r="J48" s="253"/>
      <c r="K48" s="253"/>
      <c r="L48" s="13"/>
      <c r="M48" s="13"/>
      <c r="N48" s="13"/>
      <c r="O48" s="14"/>
    </row>
    <row r="49" spans="1:15" s="38" customFormat="1" ht="13.5" customHeight="1" x14ac:dyDescent="0.2">
      <c r="A49" s="250"/>
      <c r="B49" s="254" t="s">
        <v>70</v>
      </c>
      <c r="C49" s="255"/>
      <c r="D49" s="255"/>
      <c r="E49" s="15" t="s">
        <v>351</v>
      </c>
      <c r="F49" s="255" t="s">
        <v>352</v>
      </c>
      <c r="G49" s="255"/>
      <c r="H49" s="256"/>
      <c r="I49" s="254" t="s">
        <v>353</v>
      </c>
      <c r="J49" s="255"/>
      <c r="K49" s="255"/>
      <c r="L49" s="15" t="s">
        <v>351</v>
      </c>
      <c r="M49" s="255" t="s">
        <v>354</v>
      </c>
      <c r="N49" s="255"/>
      <c r="O49" s="256"/>
    </row>
    <row r="50" spans="1:15" s="38" customFormat="1" ht="13.5" customHeight="1" x14ac:dyDescent="0.2">
      <c r="A50" s="250"/>
      <c r="B50" s="30"/>
      <c r="C50" s="31"/>
      <c r="D50" s="31"/>
      <c r="E50" s="31"/>
      <c r="F50" s="31"/>
      <c r="G50" s="31"/>
      <c r="H50" s="32"/>
      <c r="I50" s="30"/>
      <c r="J50" s="31"/>
      <c r="K50" s="31"/>
      <c r="L50" s="31"/>
      <c r="M50" s="31"/>
      <c r="N50" s="31"/>
      <c r="O50" s="32"/>
    </row>
    <row r="51" spans="1:15" s="38" customFormat="1" ht="13.5" customHeight="1" x14ac:dyDescent="0.2">
      <c r="A51" s="250"/>
      <c r="B51" s="257">
        <f>SUM(D51:D54)</f>
        <v>81</v>
      </c>
      <c r="C51" s="33"/>
      <c r="D51" s="17">
        <v>19</v>
      </c>
      <c r="E51" s="17" t="s">
        <v>28</v>
      </c>
      <c r="F51" s="17">
        <v>15</v>
      </c>
      <c r="G51" s="34"/>
      <c r="H51" s="257">
        <f>SUM(F51:F54)</f>
        <v>72</v>
      </c>
      <c r="I51" s="257">
        <f>SUM(K51:K54)</f>
        <v>67</v>
      </c>
      <c r="J51" s="33"/>
      <c r="K51" s="17">
        <v>18</v>
      </c>
      <c r="L51" s="17" t="s">
        <v>28</v>
      </c>
      <c r="M51" s="17">
        <v>14</v>
      </c>
      <c r="N51" s="34"/>
      <c r="O51" s="257">
        <f>SUM(M51:M54)</f>
        <v>61</v>
      </c>
    </row>
    <row r="52" spans="1:15" s="38" customFormat="1" ht="13.5" customHeight="1" x14ac:dyDescent="0.2">
      <c r="A52" s="250"/>
      <c r="B52" s="257"/>
      <c r="C52" s="25"/>
      <c r="D52" s="17">
        <v>25</v>
      </c>
      <c r="E52" s="17" t="s">
        <v>28</v>
      </c>
      <c r="F52" s="17">
        <v>21</v>
      </c>
      <c r="G52" s="35"/>
      <c r="H52" s="257"/>
      <c r="I52" s="257"/>
      <c r="J52" s="25"/>
      <c r="K52" s="17">
        <v>11</v>
      </c>
      <c r="L52" s="17" t="s">
        <v>28</v>
      </c>
      <c r="M52" s="17">
        <v>25</v>
      </c>
      <c r="N52" s="35"/>
      <c r="O52" s="257"/>
    </row>
    <row r="53" spans="1:15" s="38" customFormat="1" ht="13.5" customHeight="1" x14ac:dyDescent="0.2">
      <c r="A53" s="250"/>
      <c r="B53" s="257"/>
      <c r="C53" s="25"/>
      <c r="D53" s="17">
        <v>18</v>
      </c>
      <c r="E53" s="17" t="s">
        <v>28</v>
      </c>
      <c r="F53" s="17">
        <v>15</v>
      </c>
      <c r="G53" s="35"/>
      <c r="H53" s="257"/>
      <c r="I53" s="257"/>
      <c r="J53" s="25"/>
      <c r="K53" s="17">
        <v>17</v>
      </c>
      <c r="L53" s="17" t="s">
        <v>28</v>
      </c>
      <c r="M53" s="17">
        <v>12</v>
      </c>
      <c r="N53" s="35"/>
      <c r="O53" s="257"/>
    </row>
    <row r="54" spans="1:15" s="38" customFormat="1" ht="13.5" customHeight="1" x14ac:dyDescent="0.2">
      <c r="A54" s="250"/>
      <c r="B54" s="257"/>
      <c r="C54" s="26"/>
      <c r="D54" s="17">
        <v>19</v>
      </c>
      <c r="E54" s="17" t="s">
        <v>28</v>
      </c>
      <c r="F54" s="17">
        <v>21</v>
      </c>
      <c r="G54" s="36"/>
      <c r="H54" s="257"/>
      <c r="I54" s="257"/>
      <c r="J54" s="26"/>
      <c r="K54" s="17">
        <v>21</v>
      </c>
      <c r="L54" s="17" t="s">
        <v>28</v>
      </c>
      <c r="M54" s="17">
        <v>10</v>
      </c>
      <c r="N54" s="36"/>
      <c r="O54" s="257"/>
    </row>
    <row r="55" spans="1:15" s="38" customFormat="1" ht="13.5" customHeight="1" x14ac:dyDescent="0.2">
      <c r="A55" s="251"/>
      <c r="B55" s="26"/>
      <c r="C55" s="37"/>
      <c r="D55" s="19"/>
      <c r="E55" s="20"/>
      <c r="F55" s="21"/>
      <c r="G55" s="21"/>
      <c r="H55" s="27"/>
      <c r="I55" s="26"/>
      <c r="J55" s="37"/>
      <c r="K55" s="19"/>
      <c r="L55" s="20"/>
      <c r="M55" s="21"/>
      <c r="N55" s="21"/>
      <c r="O55" s="27"/>
    </row>
    <row r="56" spans="1:15" s="38" customFormat="1" ht="13.5" customHeight="1" x14ac:dyDescent="0.2">
      <c r="A56" s="249">
        <v>2</v>
      </c>
      <c r="B56" s="252" t="s">
        <v>220</v>
      </c>
      <c r="C56" s="253"/>
      <c r="D56" s="253"/>
      <c r="E56" s="13"/>
      <c r="F56" s="13"/>
      <c r="G56" s="13"/>
      <c r="H56" s="14"/>
      <c r="I56" s="252" t="s">
        <v>223</v>
      </c>
      <c r="J56" s="253"/>
      <c r="K56" s="253"/>
      <c r="L56" s="13"/>
      <c r="M56" s="13"/>
      <c r="N56" s="13"/>
      <c r="O56" s="14"/>
    </row>
    <row r="57" spans="1:15" s="38" customFormat="1" ht="13.5" customHeight="1" x14ac:dyDescent="0.2">
      <c r="A57" s="250"/>
      <c r="B57" s="254" t="s">
        <v>355</v>
      </c>
      <c r="C57" s="255"/>
      <c r="D57" s="255"/>
      <c r="E57" s="15" t="s">
        <v>351</v>
      </c>
      <c r="F57" s="255" t="s">
        <v>356</v>
      </c>
      <c r="G57" s="255"/>
      <c r="H57" s="256"/>
      <c r="I57" s="254" t="s">
        <v>357</v>
      </c>
      <c r="J57" s="255"/>
      <c r="K57" s="255"/>
      <c r="L57" s="15" t="s">
        <v>351</v>
      </c>
      <c r="M57" s="255" t="s">
        <v>358</v>
      </c>
      <c r="N57" s="255"/>
      <c r="O57" s="256"/>
    </row>
    <row r="58" spans="1:15" s="38" customFormat="1" ht="13.5" customHeight="1" x14ac:dyDescent="0.2">
      <c r="A58" s="250"/>
      <c r="B58" s="30"/>
      <c r="C58" s="31"/>
      <c r="D58" s="31"/>
      <c r="E58" s="31"/>
      <c r="F58" s="31"/>
      <c r="G58" s="31"/>
      <c r="H58" s="32"/>
      <c r="I58" s="30"/>
      <c r="J58" s="31"/>
      <c r="K58" s="31"/>
      <c r="L58" s="31"/>
      <c r="M58" s="31"/>
      <c r="N58" s="31"/>
      <c r="O58" s="32"/>
    </row>
    <row r="59" spans="1:15" s="38" customFormat="1" ht="13.5" customHeight="1" x14ac:dyDescent="0.2">
      <c r="A59" s="250"/>
      <c r="B59" s="257">
        <f>SUM(D59:D62)</f>
        <v>71</v>
      </c>
      <c r="C59" s="33"/>
      <c r="D59" s="17">
        <v>18</v>
      </c>
      <c r="E59" s="17" t="s">
        <v>28</v>
      </c>
      <c r="F59" s="17">
        <v>12</v>
      </c>
      <c r="G59" s="34"/>
      <c r="H59" s="257">
        <f>SUM(F59:F62)</f>
        <v>59</v>
      </c>
      <c r="I59" s="257">
        <f>SUM(K59:K62)</f>
        <v>63</v>
      </c>
      <c r="J59" s="33"/>
      <c r="K59" s="17">
        <v>8</v>
      </c>
      <c r="L59" s="17" t="s">
        <v>28</v>
      </c>
      <c r="M59" s="17">
        <v>13</v>
      </c>
      <c r="N59" s="34"/>
      <c r="O59" s="257">
        <f>SUM(M59:M62)</f>
        <v>38</v>
      </c>
    </row>
    <row r="60" spans="1:15" s="38" customFormat="1" ht="13.5" customHeight="1" x14ac:dyDescent="0.2">
      <c r="A60" s="250"/>
      <c r="B60" s="257"/>
      <c r="C60" s="25"/>
      <c r="D60" s="17">
        <v>18</v>
      </c>
      <c r="E60" s="17" t="s">
        <v>28</v>
      </c>
      <c r="F60" s="17">
        <v>13</v>
      </c>
      <c r="G60" s="35"/>
      <c r="H60" s="257"/>
      <c r="I60" s="257"/>
      <c r="J60" s="25"/>
      <c r="K60" s="17">
        <v>20</v>
      </c>
      <c r="L60" s="17" t="s">
        <v>28</v>
      </c>
      <c r="M60" s="17">
        <v>8</v>
      </c>
      <c r="N60" s="35"/>
      <c r="O60" s="257"/>
    </row>
    <row r="61" spans="1:15" s="38" customFormat="1" ht="13.5" customHeight="1" x14ac:dyDescent="0.2">
      <c r="A61" s="250"/>
      <c r="B61" s="257"/>
      <c r="C61" s="25"/>
      <c r="D61" s="17">
        <v>11</v>
      </c>
      <c r="E61" s="17" t="s">
        <v>28</v>
      </c>
      <c r="F61" s="17">
        <v>14</v>
      </c>
      <c r="G61" s="35"/>
      <c r="H61" s="257"/>
      <c r="I61" s="257"/>
      <c r="J61" s="25"/>
      <c r="K61" s="17">
        <v>13</v>
      </c>
      <c r="L61" s="17" t="s">
        <v>28</v>
      </c>
      <c r="M61" s="17">
        <v>8</v>
      </c>
      <c r="N61" s="35"/>
      <c r="O61" s="257"/>
    </row>
    <row r="62" spans="1:15" s="38" customFormat="1" ht="13.5" customHeight="1" x14ac:dyDescent="0.2">
      <c r="A62" s="250"/>
      <c r="B62" s="257"/>
      <c r="C62" s="26"/>
      <c r="D62" s="17">
        <v>24</v>
      </c>
      <c r="E62" s="17" t="s">
        <v>28</v>
      </c>
      <c r="F62" s="17">
        <v>20</v>
      </c>
      <c r="G62" s="36"/>
      <c r="H62" s="257"/>
      <c r="I62" s="257"/>
      <c r="J62" s="26"/>
      <c r="K62" s="17">
        <v>22</v>
      </c>
      <c r="L62" s="17" t="s">
        <v>28</v>
      </c>
      <c r="M62" s="17">
        <v>9</v>
      </c>
      <c r="N62" s="36"/>
      <c r="O62" s="257"/>
    </row>
    <row r="63" spans="1:15" s="38" customFormat="1" ht="13.5" customHeight="1" x14ac:dyDescent="0.2">
      <c r="A63" s="251"/>
      <c r="B63" s="26"/>
      <c r="C63" s="37"/>
      <c r="D63" s="19"/>
      <c r="E63" s="20"/>
      <c r="F63" s="21"/>
      <c r="G63" s="21"/>
      <c r="H63" s="27"/>
      <c r="I63" s="26"/>
      <c r="J63" s="37"/>
      <c r="K63" s="19"/>
      <c r="L63" s="20"/>
      <c r="M63" s="21"/>
      <c r="N63" s="21"/>
      <c r="O63" s="27"/>
    </row>
    <row r="64" spans="1:15" s="38" customFormat="1" ht="13.5" customHeight="1" x14ac:dyDescent="0.2">
      <c r="A64" s="249">
        <v>3</v>
      </c>
      <c r="B64" s="252" t="s">
        <v>326</v>
      </c>
      <c r="C64" s="253"/>
      <c r="D64" s="253"/>
      <c r="E64" s="13"/>
      <c r="F64" s="13"/>
      <c r="G64" s="13"/>
      <c r="H64" s="14"/>
      <c r="I64" s="252" t="s">
        <v>49</v>
      </c>
      <c r="J64" s="253"/>
      <c r="K64" s="253"/>
      <c r="L64" s="13"/>
      <c r="M64" s="13"/>
      <c r="N64" s="13"/>
      <c r="O64" s="14"/>
    </row>
    <row r="65" spans="1:15" s="38" customFormat="1" ht="13.5" customHeight="1" x14ac:dyDescent="0.2">
      <c r="A65" s="250"/>
      <c r="B65" s="254" t="s">
        <v>359</v>
      </c>
      <c r="C65" s="255"/>
      <c r="D65" s="255"/>
      <c r="E65" s="15" t="s">
        <v>351</v>
      </c>
      <c r="F65" s="255" t="s">
        <v>360</v>
      </c>
      <c r="G65" s="255"/>
      <c r="H65" s="256"/>
      <c r="I65" s="254" t="s">
        <v>361</v>
      </c>
      <c r="J65" s="255"/>
      <c r="K65" s="255"/>
      <c r="L65" s="15" t="s">
        <v>351</v>
      </c>
      <c r="M65" s="255" t="s">
        <v>362</v>
      </c>
      <c r="N65" s="255"/>
      <c r="O65" s="256"/>
    </row>
    <row r="66" spans="1:15" s="38" customFormat="1" ht="13.5" customHeight="1" x14ac:dyDescent="0.2">
      <c r="A66" s="250"/>
      <c r="B66" s="30"/>
      <c r="C66" s="31"/>
      <c r="D66" s="31"/>
      <c r="E66" s="31"/>
      <c r="F66" s="31"/>
      <c r="G66" s="31"/>
      <c r="H66" s="32"/>
      <c r="I66" s="30"/>
      <c r="J66" s="31"/>
      <c r="K66" s="31"/>
      <c r="L66" s="31"/>
      <c r="M66" s="31"/>
      <c r="N66" s="31"/>
      <c r="O66" s="32"/>
    </row>
    <row r="67" spans="1:15" s="38" customFormat="1" ht="13.5" customHeight="1" x14ac:dyDescent="0.2">
      <c r="A67" s="250"/>
      <c r="B67" s="257">
        <f>SUM(D67:D70)</f>
        <v>45</v>
      </c>
      <c r="C67" s="33"/>
      <c r="D67" s="17">
        <v>16</v>
      </c>
      <c r="E67" s="17" t="s">
        <v>28</v>
      </c>
      <c r="F67" s="17">
        <v>15</v>
      </c>
      <c r="G67" s="34"/>
      <c r="H67" s="257">
        <f>SUM(F67:F70)</f>
        <v>61</v>
      </c>
      <c r="I67" s="257">
        <f>SUM(K67:K70)</f>
        <v>63</v>
      </c>
      <c r="J67" s="33"/>
      <c r="K67" s="17">
        <v>18</v>
      </c>
      <c r="L67" s="17" t="s">
        <v>28</v>
      </c>
      <c r="M67" s="17">
        <v>20</v>
      </c>
      <c r="N67" s="34"/>
      <c r="O67" s="257">
        <f>SUM(M67:M70)</f>
        <v>81</v>
      </c>
    </row>
    <row r="68" spans="1:15" s="38" customFormat="1" ht="13.5" customHeight="1" x14ac:dyDescent="0.2">
      <c r="A68" s="250"/>
      <c r="B68" s="257"/>
      <c r="C68" s="25"/>
      <c r="D68" s="17">
        <v>9</v>
      </c>
      <c r="E68" s="17" t="s">
        <v>28</v>
      </c>
      <c r="F68" s="17">
        <v>13</v>
      </c>
      <c r="G68" s="35"/>
      <c r="H68" s="257"/>
      <c r="I68" s="257"/>
      <c r="J68" s="25"/>
      <c r="K68" s="17">
        <v>16</v>
      </c>
      <c r="L68" s="17" t="s">
        <v>28</v>
      </c>
      <c r="M68" s="17">
        <v>24</v>
      </c>
      <c r="N68" s="35"/>
      <c r="O68" s="257"/>
    </row>
    <row r="69" spans="1:15" s="38" customFormat="1" ht="13.5" customHeight="1" x14ac:dyDescent="0.2">
      <c r="A69" s="250"/>
      <c r="B69" s="257"/>
      <c r="C69" s="25"/>
      <c r="D69" s="17">
        <v>10</v>
      </c>
      <c r="E69" s="17" t="s">
        <v>28</v>
      </c>
      <c r="F69" s="17">
        <v>13</v>
      </c>
      <c r="G69" s="35"/>
      <c r="H69" s="257"/>
      <c r="I69" s="257"/>
      <c r="J69" s="25"/>
      <c r="K69" s="17">
        <v>19</v>
      </c>
      <c r="L69" s="17" t="s">
        <v>28</v>
      </c>
      <c r="M69" s="17">
        <v>19</v>
      </c>
      <c r="N69" s="35"/>
      <c r="O69" s="257"/>
    </row>
    <row r="70" spans="1:15" s="38" customFormat="1" ht="13.5" customHeight="1" x14ac:dyDescent="0.2">
      <c r="A70" s="250"/>
      <c r="B70" s="257"/>
      <c r="C70" s="26"/>
      <c r="D70" s="17">
        <v>10</v>
      </c>
      <c r="E70" s="17" t="s">
        <v>28</v>
      </c>
      <c r="F70" s="17">
        <v>20</v>
      </c>
      <c r="G70" s="36"/>
      <c r="H70" s="257"/>
      <c r="I70" s="257"/>
      <c r="J70" s="26"/>
      <c r="K70" s="17">
        <v>10</v>
      </c>
      <c r="L70" s="17" t="s">
        <v>28</v>
      </c>
      <c r="M70" s="17">
        <v>18</v>
      </c>
      <c r="N70" s="36"/>
      <c r="O70" s="257"/>
    </row>
    <row r="71" spans="1:15" ht="13.5" customHeight="1" x14ac:dyDescent="0.2">
      <c r="A71" s="251"/>
      <c r="B71" s="26"/>
      <c r="C71" s="37"/>
      <c r="D71" s="19"/>
      <c r="E71" s="20"/>
      <c r="F71" s="21"/>
      <c r="G71" s="21"/>
      <c r="H71" s="27"/>
      <c r="I71" s="26"/>
      <c r="J71" s="37"/>
      <c r="K71" s="19"/>
      <c r="L71" s="20"/>
      <c r="M71" s="21"/>
      <c r="N71" s="21"/>
      <c r="O71" s="27"/>
    </row>
    <row r="72" spans="1:15" ht="13.5" customHeight="1" x14ac:dyDescent="0.2">
      <c r="A72" s="249">
        <v>4</v>
      </c>
      <c r="B72" s="252" t="s">
        <v>39</v>
      </c>
      <c r="C72" s="253"/>
      <c r="D72" s="253"/>
      <c r="E72" s="13"/>
      <c r="F72" s="13"/>
      <c r="G72" s="13"/>
      <c r="H72" s="14"/>
      <c r="I72" s="252" t="s">
        <v>247</v>
      </c>
      <c r="J72" s="253"/>
      <c r="K72" s="253"/>
      <c r="L72" s="13"/>
      <c r="M72" s="13"/>
      <c r="N72" s="13"/>
      <c r="O72" s="14"/>
    </row>
    <row r="73" spans="1:15" ht="13.5" customHeight="1" x14ac:dyDescent="0.2">
      <c r="A73" s="250"/>
      <c r="B73" s="254" t="s">
        <v>363</v>
      </c>
      <c r="C73" s="255"/>
      <c r="D73" s="255"/>
      <c r="E73" s="15" t="s">
        <v>351</v>
      </c>
      <c r="F73" s="255" t="s">
        <v>364</v>
      </c>
      <c r="G73" s="255"/>
      <c r="H73" s="256"/>
      <c r="I73" s="254" t="s">
        <v>365</v>
      </c>
      <c r="J73" s="255"/>
      <c r="K73" s="255"/>
      <c r="L73" s="15" t="s">
        <v>351</v>
      </c>
      <c r="M73" s="255" t="s">
        <v>191</v>
      </c>
      <c r="N73" s="255"/>
      <c r="O73" s="256"/>
    </row>
    <row r="74" spans="1:15" ht="13.5" customHeight="1" x14ac:dyDescent="0.2">
      <c r="A74" s="250"/>
      <c r="B74" s="30"/>
      <c r="C74" s="31"/>
      <c r="D74" s="31"/>
      <c r="E74" s="31"/>
      <c r="F74" s="31"/>
      <c r="G74" s="31"/>
      <c r="H74" s="32"/>
      <c r="I74" s="30"/>
      <c r="J74" s="31"/>
      <c r="K74" s="31"/>
      <c r="L74" s="31"/>
      <c r="M74" s="31"/>
      <c r="N74" s="31"/>
      <c r="O74" s="32"/>
    </row>
    <row r="75" spans="1:15" ht="13.5" customHeight="1" x14ac:dyDescent="0.2">
      <c r="A75" s="250"/>
      <c r="B75" s="257">
        <f>SUM(D75:D78)</f>
        <v>54</v>
      </c>
      <c r="C75" s="33"/>
      <c r="D75" s="17">
        <v>12</v>
      </c>
      <c r="E75" s="17" t="s">
        <v>28</v>
      </c>
      <c r="F75" s="17">
        <v>37</v>
      </c>
      <c r="G75" s="34"/>
      <c r="H75" s="257">
        <f>SUM(F75:F78)</f>
        <v>115</v>
      </c>
      <c r="I75" s="257">
        <f>SUM(K75:K78)</f>
        <v>74</v>
      </c>
      <c r="J75" s="33"/>
      <c r="K75" s="17">
        <v>24</v>
      </c>
      <c r="L75" s="17" t="s">
        <v>28</v>
      </c>
      <c r="M75" s="17">
        <v>6</v>
      </c>
      <c r="N75" s="34"/>
      <c r="O75" s="257">
        <f>SUM(M75:M78)</f>
        <v>29</v>
      </c>
    </row>
    <row r="76" spans="1:15" ht="13.5" customHeight="1" x14ac:dyDescent="0.2">
      <c r="A76" s="250"/>
      <c r="B76" s="257"/>
      <c r="C76" s="25"/>
      <c r="D76" s="17">
        <v>9</v>
      </c>
      <c r="E76" s="17" t="s">
        <v>28</v>
      </c>
      <c r="F76" s="17">
        <v>22</v>
      </c>
      <c r="G76" s="35"/>
      <c r="H76" s="257"/>
      <c r="I76" s="257"/>
      <c r="J76" s="25"/>
      <c r="K76" s="17">
        <v>14</v>
      </c>
      <c r="L76" s="17" t="s">
        <v>28</v>
      </c>
      <c r="M76" s="17">
        <v>6</v>
      </c>
      <c r="N76" s="35"/>
      <c r="O76" s="257"/>
    </row>
    <row r="77" spans="1:15" ht="13.5" customHeight="1" x14ac:dyDescent="0.2">
      <c r="A77" s="250"/>
      <c r="B77" s="257"/>
      <c r="C77" s="25"/>
      <c r="D77" s="17">
        <v>9</v>
      </c>
      <c r="E77" s="17" t="s">
        <v>28</v>
      </c>
      <c r="F77" s="17">
        <v>35</v>
      </c>
      <c r="G77" s="35"/>
      <c r="H77" s="257"/>
      <c r="I77" s="257"/>
      <c r="J77" s="25"/>
      <c r="K77" s="17">
        <v>17</v>
      </c>
      <c r="L77" s="17" t="s">
        <v>28</v>
      </c>
      <c r="M77" s="17">
        <v>8</v>
      </c>
      <c r="N77" s="35"/>
      <c r="O77" s="257"/>
    </row>
    <row r="78" spans="1:15" ht="13.5" customHeight="1" x14ac:dyDescent="0.2">
      <c r="A78" s="250"/>
      <c r="B78" s="257"/>
      <c r="C78" s="26"/>
      <c r="D78" s="17">
        <v>24</v>
      </c>
      <c r="E78" s="17" t="s">
        <v>28</v>
      </c>
      <c r="F78" s="17">
        <v>21</v>
      </c>
      <c r="G78" s="36"/>
      <c r="H78" s="257"/>
      <c r="I78" s="257"/>
      <c r="J78" s="26"/>
      <c r="K78" s="17">
        <v>19</v>
      </c>
      <c r="L78" s="17" t="s">
        <v>28</v>
      </c>
      <c r="M78" s="17">
        <v>9</v>
      </c>
      <c r="N78" s="36"/>
      <c r="O78" s="257"/>
    </row>
    <row r="79" spans="1:15" ht="13.5" customHeight="1" x14ac:dyDescent="0.2">
      <c r="A79" s="251"/>
      <c r="B79" s="26"/>
      <c r="C79" s="37"/>
      <c r="D79" s="19"/>
      <c r="E79" s="20"/>
      <c r="F79" s="21"/>
      <c r="G79" s="21"/>
      <c r="H79" s="27"/>
      <c r="I79" s="26"/>
      <c r="J79" s="37"/>
      <c r="K79" s="19"/>
      <c r="L79" s="20"/>
      <c r="M79" s="21"/>
      <c r="N79" s="21"/>
      <c r="O79" s="27"/>
    </row>
    <row r="80" spans="1:15" ht="13.5" customHeight="1" x14ac:dyDescent="0.2">
      <c r="A80" s="249">
        <v>5</v>
      </c>
      <c r="B80" s="252"/>
      <c r="C80" s="253"/>
      <c r="D80" s="253"/>
      <c r="E80" s="13"/>
      <c r="F80" s="13"/>
      <c r="G80" s="13"/>
      <c r="H80" s="14"/>
      <c r="I80" s="252"/>
      <c r="J80" s="253"/>
      <c r="K80" s="253"/>
      <c r="L80" s="13"/>
      <c r="M80" s="13"/>
      <c r="N80" s="13"/>
      <c r="O80" s="14"/>
    </row>
    <row r="81" spans="1:15" ht="13.5" customHeight="1" x14ac:dyDescent="0.2">
      <c r="A81" s="250"/>
      <c r="B81" s="254"/>
      <c r="C81" s="255"/>
      <c r="D81" s="255"/>
      <c r="E81" s="15" t="s">
        <v>351</v>
      </c>
      <c r="F81" s="255"/>
      <c r="G81" s="255"/>
      <c r="H81" s="256"/>
      <c r="I81" s="254"/>
      <c r="J81" s="255"/>
      <c r="K81" s="255"/>
      <c r="L81" s="15" t="s">
        <v>351</v>
      </c>
      <c r="M81" s="255"/>
      <c r="N81" s="255"/>
      <c r="O81" s="256"/>
    </row>
    <row r="82" spans="1:15" ht="13.5" customHeight="1" x14ac:dyDescent="0.2">
      <c r="A82" s="250"/>
      <c r="B82" s="30"/>
      <c r="C82" s="31"/>
      <c r="D82" s="31"/>
      <c r="E82" s="31"/>
      <c r="F82" s="31"/>
      <c r="G82" s="31"/>
      <c r="H82" s="32"/>
      <c r="I82" s="30"/>
      <c r="J82" s="31"/>
      <c r="K82" s="31"/>
      <c r="L82" s="31"/>
      <c r="M82" s="31"/>
      <c r="N82" s="31"/>
      <c r="O82" s="32"/>
    </row>
    <row r="83" spans="1:15" ht="13.5" customHeight="1" x14ac:dyDescent="0.2">
      <c r="A83" s="250"/>
      <c r="B83" s="257">
        <f>SUM(D83:D86)</f>
        <v>0</v>
      </c>
      <c r="C83" s="33"/>
      <c r="D83" s="17"/>
      <c r="E83" s="17" t="s">
        <v>28</v>
      </c>
      <c r="F83" s="17"/>
      <c r="G83" s="34"/>
      <c r="H83" s="257">
        <f>SUM(F83:F86)</f>
        <v>0</v>
      </c>
      <c r="I83" s="257">
        <f>SUM(K83:K86)</f>
        <v>0</v>
      </c>
      <c r="J83" s="33"/>
      <c r="K83" s="17"/>
      <c r="L83" s="17" t="s">
        <v>28</v>
      </c>
      <c r="M83" s="17"/>
      <c r="N83" s="34"/>
      <c r="O83" s="257">
        <f>SUM(M83:M86)</f>
        <v>0</v>
      </c>
    </row>
    <row r="84" spans="1:15" ht="13.5" customHeight="1" x14ac:dyDescent="0.2">
      <c r="A84" s="250"/>
      <c r="B84" s="257"/>
      <c r="C84" s="25"/>
      <c r="D84" s="17"/>
      <c r="E84" s="17" t="s">
        <v>28</v>
      </c>
      <c r="F84" s="17"/>
      <c r="G84" s="35"/>
      <c r="H84" s="257"/>
      <c r="I84" s="257"/>
      <c r="J84" s="25"/>
      <c r="K84" s="17"/>
      <c r="L84" s="17" t="s">
        <v>28</v>
      </c>
      <c r="M84" s="17"/>
      <c r="N84" s="35"/>
      <c r="O84" s="257"/>
    </row>
    <row r="85" spans="1:15" ht="13.5" customHeight="1" x14ac:dyDescent="0.2">
      <c r="A85" s="250"/>
      <c r="B85" s="257"/>
      <c r="C85" s="25"/>
      <c r="D85" s="17"/>
      <c r="E85" s="17" t="s">
        <v>28</v>
      </c>
      <c r="F85" s="17"/>
      <c r="G85" s="35"/>
      <c r="H85" s="257"/>
      <c r="I85" s="257"/>
      <c r="J85" s="25"/>
      <c r="K85" s="17"/>
      <c r="L85" s="17" t="s">
        <v>28</v>
      </c>
      <c r="M85" s="17"/>
      <c r="N85" s="35"/>
      <c r="O85" s="257"/>
    </row>
    <row r="86" spans="1:15" ht="13.5" customHeight="1" x14ac:dyDescent="0.2">
      <c r="A86" s="250"/>
      <c r="B86" s="257"/>
      <c r="C86" s="26"/>
      <c r="D86" s="17"/>
      <c r="E86" s="17" t="s">
        <v>28</v>
      </c>
      <c r="F86" s="17"/>
      <c r="G86" s="36"/>
      <c r="H86" s="257"/>
      <c r="I86" s="257"/>
      <c r="J86" s="26"/>
      <c r="K86" s="17"/>
      <c r="L86" s="17" t="s">
        <v>28</v>
      </c>
      <c r="M86" s="17"/>
      <c r="N86" s="36"/>
      <c r="O86" s="257"/>
    </row>
    <row r="87" spans="1:15" ht="13.5" customHeight="1" x14ac:dyDescent="0.2">
      <c r="A87" s="251"/>
      <c r="B87" s="26"/>
      <c r="C87" s="37"/>
      <c r="D87" s="19"/>
      <c r="E87" s="20"/>
      <c r="F87" s="21"/>
      <c r="G87" s="21"/>
      <c r="H87" s="27"/>
      <c r="I87" s="26"/>
      <c r="J87" s="37"/>
      <c r="K87" s="19"/>
      <c r="L87" s="20"/>
      <c r="M87" s="21"/>
      <c r="N87" s="21"/>
      <c r="O87" s="27"/>
    </row>
  </sheetData>
  <mergeCells count="122">
    <mergeCell ref="A80:A87"/>
    <mergeCell ref="B80:D80"/>
    <mergeCell ref="I80:K80"/>
    <mergeCell ref="B81:D81"/>
    <mergeCell ref="F81:H81"/>
    <mergeCell ref="I81:K81"/>
    <mergeCell ref="H75:H78"/>
    <mergeCell ref="I75:I78"/>
    <mergeCell ref="O75:O78"/>
    <mergeCell ref="B83:B86"/>
    <mergeCell ref="H83:H86"/>
    <mergeCell ref="I83:I86"/>
    <mergeCell ref="O83:O86"/>
    <mergeCell ref="M81:O81"/>
    <mergeCell ref="M65:O65"/>
    <mergeCell ref="B67:B70"/>
    <mergeCell ref="H67:H70"/>
    <mergeCell ref="I67:I70"/>
    <mergeCell ref="O67:O70"/>
    <mergeCell ref="I65:K65"/>
    <mergeCell ref="I73:K73"/>
    <mergeCell ref="M73:O73"/>
    <mergeCell ref="B75:B78"/>
    <mergeCell ref="A72:A79"/>
    <mergeCell ref="B72:D72"/>
    <mergeCell ref="I72:K72"/>
    <mergeCell ref="B73:D73"/>
    <mergeCell ref="F73:H73"/>
    <mergeCell ref="A64:A71"/>
    <mergeCell ref="B64:D64"/>
    <mergeCell ref="I64:K64"/>
    <mergeCell ref="B65:D65"/>
    <mergeCell ref="F65:H65"/>
    <mergeCell ref="I57:K57"/>
    <mergeCell ref="M57:O57"/>
    <mergeCell ref="B59:B62"/>
    <mergeCell ref="H59:H62"/>
    <mergeCell ref="I59:I62"/>
    <mergeCell ref="O59:O62"/>
    <mergeCell ref="M49:O49"/>
    <mergeCell ref="B51:B54"/>
    <mergeCell ref="H51:H54"/>
    <mergeCell ref="I51:I54"/>
    <mergeCell ref="O51:O54"/>
    <mergeCell ref="A56:A63"/>
    <mergeCell ref="B56:D56"/>
    <mergeCell ref="I56:K56"/>
    <mergeCell ref="B57:D57"/>
    <mergeCell ref="F57:H57"/>
    <mergeCell ref="A48:A55"/>
    <mergeCell ref="B48:D48"/>
    <mergeCell ref="I48:K48"/>
    <mergeCell ref="B49:D49"/>
    <mergeCell ref="F49:H49"/>
    <mergeCell ref="I49:K49"/>
    <mergeCell ref="M5:O5"/>
    <mergeCell ref="A45:B45"/>
    <mergeCell ref="D45:M45"/>
    <mergeCell ref="A46:B46"/>
    <mergeCell ref="D46:M46"/>
    <mergeCell ref="B47:H47"/>
    <mergeCell ref="I47:O47"/>
    <mergeCell ref="A1:B1"/>
    <mergeCell ref="D1:M1"/>
    <mergeCell ref="A2:B2"/>
    <mergeCell ref="D2:M2"/>
    <mergeCell ref="B3:H3"/>
    <mergeCell ref="I3:O3"/>
    <mergeCell ref="A4:A11"/>
    <mergeCell ref="B4:D4"/>
    <mergeCell ref="I4:K4"/>
    <mergeCell ref="B5:D5"/>
    <mergeCell ref="F5:H5"/>
    <mergeCell ref="A12:A19"/>
    <mergeCell ref="I5:K5"/>
    <mergeCell ref="M13:O13"/>
    <mergeCell ref="O15:O18"/>
    <mergeCell ref="I21:K21"/>
    <mergeCell ref="O7:O10"/>
    <mergeCell ref="I12:K12"/>
    <mergeCell ref="B13:D13"/>
    <mergeCell ref="F13:H13"/>
    <mergeCell ref="O23:O26"/>
    <mergeCell ref="A28:A35"/>
    <mergeCell ref="B28:D28"/>
    <mergeCell ref="I28:K28"/>
    <mergeCell ref="B29:D29"/>
    <mergeCell ref="F29:H29"/>
    <mergeCell ref="I13:K13"/>
    <mergeCell ref="B15:B18"/>
    <mergeCell ref="H15:H18"/>
    <mergeCell ref="I15:I18"/>
    <mergeCell ref="B7:B10"/>
    <mergeCell ref="H7:H10"/>
    <mergeCell ref="I7:I10"/>
    <mergeCell ref="B12:D12"/>
    <mergeCell ref="M37:O37"/>
    <mergeCell ref="M21:O21"/>
    <mergeCell ref="B23:B26"/>
    <mergeCell ref="H23:H26"/>
    <mergeCell ref="I23:I26"/>
    <mergeCell ref="A20:A27"/>
    <mergeCell ref="B20:D20"/>
    <mergeCell ref="I20:K20"/>
    <mergeCell ref="B21:D21"/>
    <mergeCell ref="F21:H21"/>
    <mergeCell ref="I29:K29"/>
    <mergeCell ref="M29:O29"/>
    <mergeCell ref="B31:B34"/>
    <mergeCell ref="H31:H34"/>
    <mergeCell ref="I31:I34"/>
    <mergeCell ref="O31:O34"/>
    <mergeCell ref="B39:B42"/>
    <mergeCell ref="H39:H42"/>
    <mergeCell ref="I39:I42"/>
    <mergeCell ref="O39:O42"/>
    <mergeCell ref="A36:A43"/>
    <mergeCell ref="B36:D36"/>
    <mergeCell ref="I36:K36"/>
    <mergeCell ref="B37:D37"/>
    <mergeCell ref="F37:H37"/>
    <mergeCell ref="I37:K37"/>
  </mergeCells>
  <phoneticPr fontId="1"/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87"/>
  <sheetViews>
    <sheetView workbookViewId="0">
      <selection activeCell="B3" sqref="B3:H3"/>
    </sheetView>
  </sheetViews>
  <sheetFormatPr defaultColWidth="9" defaultRowHeight="13.2" x14ac:dyDescent="0.2"/>
  <cols>
    <col min="1" max="1" width="5.44140625" style="10" customWidth="1"/>
    <col min="2" max="2" width="9" style="10"/>
    <col min="3" max="3" width="2" style="10" customWidth="1"/>
    <col min="4" max="6" width="6.21875" style="10" customWidth="1"/>
    <col min="7" max="7" width="2" style="10" customWidth="1"/>
    <col min="8" max="9" width="9" style="10"/>
    <col min="10" max="10" width="2" style="10" customWidth="1"/>
    <col min="11" max="13" width="6.21875" style="10" customWidth="1"/>
    <col min="14" max="14" width="2.109375" style="10" customWidth="1"/>
    <col min="15" max="16384" width="9" style="10"/>
  </cols>
  <sheetData>
    <row r="1" spans="1:15" ht="16.2" x14ac:dyDescent="0.2">
      <c r="A1" s="262" t="s">
        <v>25</v>
      </c>
      <c r="B1" s="262"/>
      <c r="C1" s="22"/>
      <c r="D1" s="263">
        <v>42932</v>
      </c>
      <c r="E1" s="263"/>
      <c r="F1" s="263"/>
      <c r="G1" s="263"/>
      <c r="H1" s="263"/>
      <c r="I1" s="263"/>
      <c r="J1" s="263"/>
      <c r="K1" s="263"/>
      <c r="L1" s="263"/>
      <c r="M1" s="263"/>
      <c r="N1" s="23"/>
      <c r="O1" s="9"/>
    </row>
    <row r="2" spans="1:15" x14ac:dyDescent="0.2">
      <c r="A2" s="266" t="s">
        <v>26</v>
      </c>
      <c r="B2" s="266"/>
      <c r="C2" s="24"/>
      <c r="D2" s="266" t="s">
        <v>209</v>
      </c>
      <c r="E2" s="266"/>
      <c r="F2" s="266"/>
      <c r="G2" s="266"/>
      <c r="H2" s="266"/>
      <c r="I2" s="266"/>
      <c r="J2" s="266"/>
      <c r="K2" s="266"/>
      <c r="L2" s="266"/>
      <c r="M2" s="266"/>
      <c r="N2" s="24"/>
      <c r="O2" s="11"/>
    </row>
    <row r="3" spans="1:15" x14ac:dyDescent="0.2">
      <c r="A3" s="12"/>
      <c r="B3" s="259" t="s">
        <v>384</v>
      </c>
      <c r="C3" s="260"/>
      <c r="D3" s="260"/>
      <c r="E3" s="260"/>
      <c r="F3" s="260"/>
      <c r="G3" s="260"/>
      <c r="H3" s="261"/>
      <c r="I3" s="259" t="s">
        <v>385</v>
      </c>
      <c r="J3" s="260"/>
      <c r="K3" s="260"/>
      <c r="L3" s="260"/>
      <c r="M3" s="260"/>
      <c r="N3" s="260"/>
      <c r="O3" s="261"/>
    </row>
    <row r="4" spans="1:15" ht="13.5" customHeight="1" x14ac:dyDescent="0.2">
      <c r="A4" s="249">
        <v>1</v>
      </c>
      <c r="B4" s="252" t="s">
        <v>386</v>
      </c>
      <c r="C4" s="253"/>
      <c r="D4" s="253"/>
      <c r="E4" s="13"/>
      <c r="F4" s="13"/>
      <c r="G4" s="13"/>
      <c r="H4" s="14"/>
      <c r="I4" s="252" t="s">
        <v>387</v>
      </c>
      <c r="J4" s="253"/>
      <c r="K4" s="253"/>
      <c r="L4" s="13"/>
      <c r="M4" s="13"/>
      <c r="N4" s="13"/>
      <c r="O4" s="14"/>
    </row>
    <row r="5" spans="1:15" ht="13.5" customHeight="1" x14ac:dyDescent="0.2">
      <c r="A5" s="250"/>
      <c r="B5" s="254" t="s">
        <v>388</v>
      </c>
      <c r="C5" s="255"/>
      <c r="D5" s="255"/>
      <c r="E5" s="15" t="s">
        <v>389</v>
      </c>
      <c r="F5" s="255" t="s">
        <v>390</v>
      </c>
      <c r="G5" s="255"/>
      <c r="H5" s="256"/>
      <c r="I5" s="254" t="s">
        <v>391</v>
      </c>
      <c r="J5" s="255"/>
      <c r="K5" s="255"/>
      <c r="L5" s="15" t="s">
        <v>389</v>
      </c>
      <c r="M5" s="255" t="s">
        <v>392</v>
      </c>
      <c r="N5" s="255"/>
      <c r="O5" s="256"/>
    </row>
    <row r="6" spans="1:15" ht="13.5" customHeight="1" x14ac:dyDescent="0.2">
      <c r="A6" s="250"/>
      <c r="B6" s="30"/>
      <c r="C6" s="31"/>
      <c r="D6" s="31"/>
      <c r="E6" s="31"/>
      <c r="F6" s="31"/>
      <c r="G6" s="31"/>
      <c r="H6" s="32"/>
      <c r="I6" s="30"/>
      <c r="J6" s="31"/>
      <c r="K6" s="31"/>
      <c r="L6" s="31"/>
      <c r="M6" s="31"/>
      <c r="N6" s="31"/>
      <c r="O6" s="32"/>
    </row>
    <row r="7" spans="1:15" ht="13.5" customHeight="1" x14ac:dyDescent="0.2">
      <c r="A7" s="250"/>
      <c r="B7" s="257">
        <f>SUM(D7:D10)</f>
        <v>53</v>
      </c>
      <c r="C7" s="33"/>
      <c r="D7" s="17">
        <v>14</v>
      </c>
      <c r="E7" s="17" t="s">
        <v>28</v>
      </c>
      <c r="F7" s="17">
        <v>20</v>
      </c>
      <c r="G7" s="34"/>
      <c r="H7" s="257">
        <f>SUM(F7:F10)</f>
        <v>65</v>
      </c>
      <c r="I7" s="257">
        <f>SUM(K7:K10)</f>
        <v>95</v>
      </c>
      <c r="J7" s="33"/>
      <c r="K7" s="17">
        <v>28</v>
      </c>
      <c r="L7" s="17" t="s">
        <v>28</v>
      </c>
      <c r="M7" s="17">
        <v>9</v>
      </c>
      <c r="N7" s="34"/>
      <c r="O7" s="257">
        <f>SUM(M7:M10)</f>
        <v>41</v>
      </c>
    </row>
    <row r="8" spans="1:15" ht="13.5" customHeight="1" x14ac:dyDescent="0.2">
      <c r="A8" s="250"/>
      <c r="B8" s="257"/>
      <c r="C8" s="25"/>
      <c r="D8" s="17">
        <v>12</v>
      </c>
      <c r="E8" s="17" t="s">
        <v>28</v>
      </c>
      <c r="F8" s="17">
        <v>18</v>
      </c>
      <c r="G8" s="35"/>
      <c r="H8" s="257"/>
      <c r="I8" s="257"/>
      <c r="J8" s="25"/>
      <c r="K8" s="17">
        <v>17</v>
      </c>
      <c r="L8" s="17" t="s">
        <v>28</v>
      </c>
      <c r="M8" s="17">
        <v>9</v>
      </c>
      <c r="N8" s="35"/>
      <c r="O8" s="257"/>
    </row>
    <row r="9" spans="1:15" ht="13.5" customHeight="1" x14ac:dyDescent="0.2">
      <c r="A9" s="250"/>
      <c r="B9" s="257"/>
      <c r="C9" s="25"/>
      <c r="D9" s="17">
        <v>16</v>
      </c>
      <c r="E9" s="17" t="s">
        <v>28</v>
      </c>
      <c r="F9" s="17">
        <v>17</v>
      </c>
      <c r="G9" s="35"/>
      <c r="H9" s="257"/>
      <c r="I9" s="257"/>
      <c r="J9" s="25"/>
      <c r="K9" s="17">
        <v>19</v>
      </c>
      <c r="L9" s="17" t="s">
        <v>28</v>
      </c>
      <c r="M9" s="17">
        <v>10</v>
      </c>
      <c r="N9" s="35"/>
      <c r="O9" s="257"/>
    </row>
    <row r="10" spans="1:15" ht="13.5" customHeight="1" x14ac:dyDescent="0.2">
      <c r="A10" s="250"/>
      <c r="B10" s="257"/>
      <c r="C10" s="26"/>
      <c r="D10" s="17">
        <v>11</v>
      </c>
      <c r="E10" s="17" t="s">
        <v>28</v>
      </c>
      <c r="F10" s="17">
        <v>10</v>
      </c>
      <c r="G10" s="36"/>
      <c r="H10" s="257"/>
      <c r="I10" s="257"/>
      <c r="J10" s="26"/>
      <c r="K10" s="17">
        <v>31</v>
      </c>
      <c r="L10" s="17" t="s">
        <v>28</v>
      </c>
      <c r="M10" s="17">
        <v>13</v>
      </c>
      <c r="N10" s="36"/>
      <c r="O10" s="257"/>
    </row>
    <row r="11" spans="1:15" ht="13.5" customHeight="1" x14ac:dyDescent="0.2">
      <c r="A11" s="251"/>
      <c r="B11" s="26"/>
      <c r="C11" s="37"/>
      <c r="D11" s="19"/>
      <c r="E11" s="20"/>
      <c r="F11" s="21"/>
      <c r="G11" s="21"/>
      <c r="H11" s="27"/>
      <c r="I11" s="26"/>
      <c r="J11" s="37"/>
      <c r="K11" s="19"/>
      <c r="L11" s="20"/>
      <c r="M11" s="21"/>
      <c r="N11" s="21"/>
      <c r="O11" s="27"/>
    </row>
    <row r="12" spans="1:15" s="38" customFormat="1" ht="13.5" customHeight="1" x14ac:dyDescent="0.2">
      <c r="A12" s="249">
        <v>2</v>
      </c>
      <c r="B12" s="252" t="s">
        <v>393</v>
      </c>
      <c r="C12" s="253"/>
      <c r="D12" s="253"/>
      <c r="E12" s="13"/>
      <c r="F12" s="13"/>
      <c r="G12" s="13"/>
      <c r="H12" s="14"/>
      <c r="I12" s="252" t="s">
        <v>394</v>
      </c>
      <c r="J12" s="253"/>
      <c r="K12" s="253"/>
      <c r="L12" s="13"/>
      <c r="M12" s="13"/>
      <c r="N12" s="13"/>
      <c r="O12" s="14"/>
    </row>
    <row r="13" spans="1:15" s="38" customFormat="1" ht="13.5" customHeight="1" x14ac:dyDescent="0.2">
      <c r="A13" s="250"/>
      <c r="B13" s="254" t="s">
        <v>395</v>
      </c>
      <c r="C13" s="255"/>
      <c r="D13" s="255"/>
      <c r="E13" s="15" t="s">
        <v>389</v>
      </c>
      <c r="F13" s="255" t="s">
        <v>396</v>
      </c>
      <c r="G13" s="255"/>
      <c r="H13" s="256"/>
      <c r="I13" s="254" t="s">
        <v>397</v>
      </c>
      <c r="J13" s="255"/>
      <c r="K13" s="255"/>
      <c r="L13" s="15" t="s">
        <v>389</v>
      </c>
      <c r="M13" s="255" t="s">
        <v>398</v>
      </c>
      <c r="N13" s="255"/>
      <c r="O13" s="256"/>
    </row>
    <row r="14" spans="1:15" s="38" customFormat="1" ht="13.5" customHeight="1" x14ac:dyDescent="0.2">
      <c r="A14" s="250"/>
      <c r="B14" s="30"/>
      <c r="C14" s="31"/>
      <c r="D14" s="31"/>
      <c r="E14" s="31"/>
      <c r="F14" s="31"/>
      <c r="G14" s="31"/>
      <c r="H14" s="32"/>
      <c r="I14" s="30"/>
      <c r="J14" s="31"/>
      <c r="K14" s="31"/>
      <c r="L14" s="31"/>
      <c r="M14" s="31"/>
      <c r="N14" s="31"/>
      <c r="O14" s="32"/>
    </row>
    <row r="15" spans="1:15" s="38" customFormat="1" ht="13.5" customHeight="1" x14ac:dyDescent="0.2">
      <c r="A15" s="250"/>
      <c r="B15" s="257">
        <f>SUM(D15:D18)</f>
        <v>67</v>
      </c>
      <c r="C15" s="33"/>
      <c r="D15" s="17">
        <v>21</v>
      </c>
      <c r="E15" s="17" t="s">
        <v>28</v>
      </c>
      <c r="F15" s="17">
        <v>16</v>
      </c>
      <c r="G15" s="34"/>
      <c r="H15" s="257">
        <f>SUM(F15:F18)</f>
        <v>66</v>
      </c>
      <c r="I15" s="257">
        <f>SUM(K15:K18)</f>
        <v>43</v>
      </c>
      <c r="J15" s="33"/>
      <c r="K15" s="17">
        <v>17</v>
      </c>
      <c r="L15" s="17" t="s">
        <v>28</v>
      </c>
      <c r="M15" s="17">
        <v>32</v>
      </c>
      <c r="N15" s="34"/>
      <c r="O15" s="257">
        <f>SUM(M15:M18)</f>
        <v>127</v>
      </c>
    </row>
    <row r="16" spans="1:15" s="38" customFormat="1" ht="13.5" customHeight="1" x14ac:dyDescent="0.2">
      <c r="A16" s="250"/>
      <c r="B16" s="257"/>
      <c r="C16" s="25"/>
      <c r="D16" s="17">
        <v>15</v>
      </c>
      <c r="E16" s="17" t="s">
        <v>28</v>
      </c>
      <c r="F16" s="17">
        <v>24</v>
      </c>
      <c r="G16" s="35"/>
      <c r="H16" s="257"/>
      <c r="I16" s="257"/>
      <c r="J16" s="25"/>
      <c r="K16" s="17">
        <v>6</v>
      </c>
      <c r="L16" s="17" t="s">
        <v>28</v>
      </c>
      <c r="M16" s="17">
        <v>37</v>
      </c>
      <c r="N16" s="35"/>
      <c r="O16" s="257"/>
    </row>
    <row r="17" spans="1:15" s="38" customFormat="1" ht="13.5" customHeight="1" x14ac:dyDescent="0.2">
      <c r="A17" s="250"/>
      <c r="B17" s="257"/>
      <c r="C17" s="25"/>
      <c r="D17" s="17">
        <v>12</v>
      </c>
      <c r="E17" s="17" t="s">
        <v>28</v>
      </c>
      <c r="F17" s="17">
        <v>12</v>
      </c>
      <c r="G17" s="35"/>
      <c r="H17" s="257"/>
      <c r="I17" s="257"/>
      <c r="J17" s="25"/>
      <c r="K17" s="17">
        <v>2</v>
      </c>
      <c r="L17" s="17" t="s">
        <v>28</v>
      </c>
      <c r="M17" s="17">
        <v>32</v>
      </c>
      <c r="N17" s="35"/>
      <c r="O17" s="257"/>
    </row>
    <row r="18" spans="1:15" s="38" customFormat="1" ht="13.5" customHeight="1" x14ac:dyDescent="0.2">
      <c r="A18" s="250"/>
      <c r="B18" s="257"/>
      <c r="C18" s="26"/>
      <c r="D18" s="17">
        <v>19</v>
      </c>
      <c r="E18" s="17" t="s">
        <v>28</v>
      </c>
      <c r="F18" s="17">
        <v>14</v>
      </c>
      <c r="G18" s="36"/>
      <c r="H18" s="257"/>
      <c r="I18" s="257"/>
      <c r="J18" s="26"/>
      <c r="K18" s="17">
        <v>18</v>
      </c>
      <c r="L18" s="17" t="s">
        <v>28</v>
      </c>
      <c r="M18" s="17">
        <v>26</v>
      </c>
      <c r="N18" s="36"/>
      <c r="O18" s="257"/>
    </row>
    <row r="19" spans="1:15" s="38" customFormat="1" ht="13.5" customHeight="1" x14ac:dyDescent="0.2">
      <c r="A19" s="251"/>
      <c r="B19" s="26"/>
      <c r="C19" s="37"/>
      <c r="D19" s="19"/>
      <c r="E19" s="20"/>
      <c r="F19" s="21"/>
      <c r="G19" s="21"/>
      <c r="H19" s="27"/>
      <c r="I19" s="26"/>
      <c r="J19" s="37"/>
      <c r="K19" s="19"/>
      <c r="L19" s="20"/>
      <c r="M19" s="21"/>
      <c r="N19" s="21"/>
      <c r="O19" s="27"/>
    </row>
    <row r="20" spans="1:15" s="38" customFormat="1" ht="13.5" customHeight="1" x14ac:dyDescent="0.2">
      <c r="A20" s="249">
        <v>3</v>
      </c>
      <c r="B20" s="252" t="s">
        <v>399</v>
      </c>
      <c r="C20" s="253"/>
      <c r="D20" s="253"/>
      <c r="E20" s="13"/>
      <c r="F20" s="13"/>
      <c r="G20" s="13"/>
      <c r="H20" s="14"/>
      <c r="I20" s="252" t="s">
        <v>400</v>
      </c>
      <c r="J20" s="253"/>
      <c r="K20" s="253"/>
      <c r="L20" s="13"/>
      <c r="M20" s="13"/>
      <c r="N20" s="13"/>
      <c r="O20" s="14"/>
    </row>
    <row r="21" spans="1:15" s="38" customFormat="1" ht="13.5" customHeight="1" x14ac:dyDescent="0.2">
      <c r="A21" s="250"/>
      <c r="B21" s="254" t="s">
        <v>401</v>
      </c>
      <c r="C21" s="255"/>
      <c r="D21" s="255"/>
      <c r="E21" s="15" t="s">
        <v>389</v>
      </c>
      <c r="F21" s="255" t="s">
        <v>402</v>
      </c>
      <c r="G21" s="255"/>
      <c r="H21" s="256"/>
      <c r="I21" s="254" t="s">
        <v>403</v>
      </c>
      <c r="J21" s="255"/>
      <c r="K21" s="255"/>
      <c r="L21" s="15" t="s">
        <v>389</v>
      </c>
      <c r="M21" s="255" t="s">
        <v>404</v>
      </c>
      <c r="N21" s="255"/>
      <c r="O21" s="256"/>
    </row>
    <row r="22" spans="1:15" s="38" customFormat="1" ht="13.5" customHeight="1" x14ac:dyDescent="0.2">
      <c r="A22" s="250"/>
      <c r="B22" s="30"/>
      <c r="C22" s="31"/>
      <c r="D22" s="31"/>
      <c r="E22" s="31"/>
      <c r="F22" s="31"/>
      <c r="G22" s="31"/>
      <c r="H22" s="32"/>
      <c r="I22" s="30"/>
      <c r="J22" s="31"/>
      <c r="K22" s="31"/>
      <c r="L22" s="31"/>
      <c r="M22" s="31"/>
      <c r="N22" s="31"/>
      <c r="O22" s="32"/>
    </row>
    <row r="23" spans="1:15" s="38" customFormat="1" ht="13.5" customHeight="1" x14ac:dyDescent="0.2">
      <c r="A23" s="250"/>
      <c r="B23" s="257">
        <f>SUM(D23:D26)</f>
        <v>51</v>
      </c>
      <c r="C23" s="33"/>
      <c r="D23" s="17">
        <v>11</v>
      </c>
      <c r="E23" s="17" t="s">
        <v>28</v>
      </c>
      <c r="F23" s="17">
        <v>20</v>
      </c>
      <c r="G23" s="34"/>
      <c r="H23" s="257">
        <f>SUM(F23:F26)</f>
        <v>75</v>
      </c>
      <c r="I23" s="257">
        <f>SUM(K23:K26)</f>
        <v>57</v>
      </c>
      <c r="J23" s="33"/>
      <c r="K23" s="17">
        <v>19</v>
      </c>
      <c r="L23" s="17" t="s">
        <v>28</v>
      </c>
      <c r="M23" s="17">
        <v>15</v>
      </c>
      <c r="N23" s="34"/>
      <c r="O23" s="257">
        <f>SUM(M23:M26)</f>
        <v>53</v>
      </c>
    </row>
    <row r="24" spans="1:15" s="38" customFormat="1" ht="13.5" customHeight="1" x14ac:dyDescent="0.2">
      <c r="A24" s="250"/>
      <c r="B24" s="257"/>
      <c r="C24" s="25"/>
      <c r="D24" s="17">
        <v>11</v>
      </c>
      <c r="E24" s="17" t="s">
        <v>28</v>
      </c>
      <c r="F24" s="17">
        <v>15</v>
      </c>
      <c r="G24" s="35"/>
      <c r="H24" s="257"/>
      <c r="I24" s="257"/>
      <c r="J24" s="25"/>
      <c r="K24" s="17">
        <v>22</v>
      </c>
      <c r="L24" s="17" t="s">
        <v>28</v>
      </c>
      <c r="M24" s="17">
        <v>11</v>
      </c>
      <c r="N24" s="35"/>
      <c r="O24" s="257"/>
    </row>
    <row r="25" spans="1:15" s="38" customFormat="1" ht="13.5" customHeight="1" x14ac:dyDescent="0.2">
      <c r="A25" s="250"/>
      <c r="B25" s="257"/>
      <c r="C25" s="25"/>
      <c r="D25" s="17">
        <v>16</v>
      </c>
      <c r="E25" s="17" t="s">
        <v>28</v>
      </c>
      <c r="F25" s="17">
        <v>13</v>
      </c>
      <c r="G25" s="35"/>
      <c r="H25" s="257"/>
      <c r="I25" s="257"/>
      <c r="J25" s="25"/>
      <c r="K25" s="17">
        <v>9</v>
      </c>
      <c r="L25" s="17" t="s">
        <v>28</v>
      </c>
      <c r="M25" s="17">
        <v>18</v>
      </c>
      <c r="N25" s="35"/>
      <c r="O25" s="257"/>
    </row>
    <row r="26" spans="1:15" s="38" customFormat="1" ht="13.5" customHeight="1" x14ac:dyDescent="0.2">
      <c r="A26" s="250"/>
      <c r="B26" s="257"/>
      <c r="C26" s="26"/>
      <c r="D26" s="17">
        <v>13</v>
      </c>
      <c r="E26" s="17" t="s">
        <v>28</v>
      </c>
      <c r="F26" s="17">
        <v>27</v>
      </c>
      <c r="G26" s="36"/>
      <c r="H26" s="257"/>
      <c r="I26" s="257"/>
      <c r="J26" s="26"/>
      <c r="K26" s="17">
        <v>7</v>
      </c>
      <c r="L26" s="17" t="s">
        <v>28</v>
      </c>
      <c r="M26" s="17">
        <v>9</v>
      </c>
      <c r="N26" s="36"/>
      <c r="O26" s="257"/>
    </row>
    <row r="27" spans="1:15" s="38" customFormat="1" ht="13.5" customHeight="1" x14ac:dyDescent="0.2">
      <c r="A27" s="251"/>
      <c r="B27" s="26"/>
      <c r="C27" s="37"/>
      <c r="D27" s="19"/>
      <c r="E27" s="20"/>
      <c r="F27" s="21"/>
      <c r="G27" s="21"/>
      <c r="H27" s="27"/>
      <c r="I27" s="26"/>
      <c r="J27" s="37"/>
      <c r="K27" s="19"/>
      <c r="L27" s="20"/>
      <c r="M27" s="21"/>
      <c r="N27" s="21"/>
      <c r="O27" s="27"/>
    </row>
    <row r="28" spans="1:15" s="38" customFormat="1" ht="13.5" customHeight="1" x14ac:dyDescent="0.2">
      <c r="A28" s="249">
        <v>4</v>
      </c>
      <c r="B28" s="252" t="s">
        <v>405</v>
      </c>
      <c r="C28" s="253"/>
      <c r="D28" s="253"/>
      <c r="E28" s="13"/>
      <c r="F28" s="13"/>
      <c r="G28" s="13"/>
      <c r="H28" s="14"/>
      <c r="I28" s="252" t="s">
        <v>405</v>
      </c>
      <c r="J28" s="253"/>
      <c r="K28" s="253"/>
      <c r="L28" s="13"/>
      <c r="M28" s="13"/>
      <c r="N28" s="13"/>
      <c r="O28" s="14"/>
    </row>
    <row r="29" spans="1:15" s="38" customFormat="1" ht="13.5" customHeight="1" x14ac:dyDescent="0.2">
      <c r="A29" s="250"/>
      <c r="B29" s="254" t="s">
        <v>406</v>
      </c>
      <c r="C29" s="255"/>
      <c r="D29" s="255"/>
      <c r="E29" s="15" t="s">
        <v>389</v>
      </c>
      <c r="F29" s="255" t="s">
        <v>407</v>
      </c>
      <c r="G29" s="255"/>
      <c r="H29" s="256"/>
      <c r="I29" s="254" t="s">
        <v>408</v>
      </c>
      <c r="J29" s="255"/>
      <c r="K29" s="255"/>
      <c r="L29" s="15" t="s">
        <v>389</v>
      </c>
      <c r="M29" s="255" t="s">
        <v>409</v>
      </c>
      <c r="N29" s="255"/>
      <c r="O29" s="256"/>
    </row>
    <row r="30" spans="1:15" s="38" customFormat="1" ht="13.5" customHeight="1" x14ac:dyDescent="0.2">
      <c r="A30" s="250"/>
      <c r="B30" s="30"/>
      <c r="C30" s="31"/>
      <c r="D30" s="31"/>
      <c r="E30" s="31"/>
      <c r="F30" s="31"/>
      <c r="G30" s="31"/>
      <c r="H30" s="32"/>
      <c r="I30" s="30"/>
      <c r="J30" s="31"/>
      <c r="K30" s="31"/>
      <c r="L30" s="31"/>
      <c r="M30" s="31"/>
      <c r="N30" s="31"/>
      <c r="O30" s="32"/>
    </row>
    <row r="31" spans="1:15" s="38" customFormat="1" ht="13.5" customHeight="1" x14ac:dyDescent="0.2">
      <c r="A31" s="250"/>
      <c r="B31" s="257">
        <f>SUM(D31:D34)</f>
        <v>48</v>
      </c>
      <c r="C31" s="33"/>
      <c r="D31" s="17">
        <v>9</v>
      </c>
      <c r="E31" s="17" t="s">
        <v>28</v>
      </c>
      <c r="F31" s="17">
        <v>14</v>
      </c>
      <c r="G31" s="34"/>
      <c r="H31" s="257">
        <f>SUM(F31:F34)</f>
        <v>66</v>
      </c>
      <c r="I31" s="257">
        <f>SUM(K31:K34)</f>
        <v>62</v>
      </c>
      <c r="J31" s="33"/>
      <c r="K31" s="17">
        <v>12</v>
      </c>
      <c r="L31" s="17" t="s">
        <v>28</v>
      </c>
      <c r="M31" s="17">
        <v>13</v>
      </c>
      <c r="N31" s="34"/>
      <c r="O31" s="257">
        <f>SUM(M31:M34)</f>
        <v>44</v>
      </c>
    </row>
    <row r="32" spans="1:15" s="38" customFormat="1" ht="13.5" customHeight="1" x14ac:dyDescent="0.2">
      <c r="A32" s="250"/>
      <c r="B32" s="257"/>
      <c r="C32" s="25"/>
      <c r="D32" s="17">
        <v>16</v>
      </c>
      <c r="E32" s="17" t="s">
        <v>28</v>
      </c>
      <c r="F32" s="17">
        <v>15</v>
      </c>
      <c r="G32" s="35"/>
      <c r="H32" s="257"/>
      <c r="I32" s="257"/>
      <c r="J32" s="25"/>
      <c r="K32" s="17">
        <v>16</v>
      </c>
      <c r="L32" s="17" t="s">
        <v>28</v>
      </c>
      <c r="M32" s="17">
        <v>14</v>
      </c>
      <c r="N32" s="35"/>
      <c r="O32" s="257"/>
    </row>
    <row r="33" spans="1:15" s="38" customFormat="1" ht="13.5" customHeight="1" x14ac:dyDescent="0.2">
      <c r="A33" s="250"/>
      <c r="B33" s="257"/>
      <c r="C33" s="25"/>
      <c r="D33" s="17">
        <v>10</v>
      </c>
      <c r="E33" s="17" t="s">
        <v>28</v>
      </c>
      <c r="F33" s="17">
        <v>22</v>
      </c>
      <c r="G33" s="35"/>
      <c r="H33" s="257"/>
      <c r="I33" s="257"/>
      <c r="J33" s="25"/>
      <c r="K33" s="17">
        <v>14</v>
      </c>
      <c r="L33" s="17" t="s">
        <v>28</v>
      </c>
      <c r="M33" s="17">
        <v>8</v>
      </c>
      <c r="N33" s="35"/>
      <c r="O33" s="257"/>
    </row>
    <row r="34" spans="1:15" s="38" customFormat="1" ht="13.5" customHeight="1" x14ac:dyDescent="0.2">
      <c r="A34" s="250"/>
      <c r="B34" s="257"/>
      <c r="C34" s="26"/>
      <c r="D34" s="17">
        <v>13</v>
      </c>
      <c r="E34" s="17" t="s">
        <v>28</v>
      </c>
      <c r="F34" s="17">
        <v>15</v>
      </c>
      <c r="G34" s="36"/>
      <c r="H34" s="257"/>
      <c r="I34" s="257"/>
      <c r="J34" s="26"/>
      <c r="K34" s="17">
        <v>20</v>
      </c>
      <c r="L34" s="17" t="s">
        <v>28</v>
      </c>
      <c r="M34" s="17">
        <v>9</v>
      </c>
      <c r="N34" s="36"/>
      <c r="O34" s="257"/>
    </row>
    <row r="35" spans="1:15" s="38" customFormat="1" ht="13.5" customHeight="1" x14ac:dyDescent="0.2">
      <c r="A35" s="251"/>
      <c r="B35" s="26"/>
      <c r="C35" s="37"/>
      <c r="D35" s="19"/>
      <c r="E35" s="20"/>
      <c r="F35" s="21"/>
      <c r="G35" s="21"/>
      <c r="H35" s="27"/>
      <c r="I35" s="26"/>
      <c r="J35" s="37"/>
      <c r="K35" s="19"/>
      <c r="L35" s="20"/>
      <c r="M35" s="21"/>
      <c r="N35" s="21"/>
      <c r="O35" s="27"/>
    </row>
    <row r="36" spans="1:15" s="38" customFormat="1" ht="13.5" customHeight="1" x14ac:dyDescent="0.2">
      <c r="A36" s="249">
        <v>5</v>
      </c>
      <c r="B36" s="252"/>
      <c r="C36" s="253"/>
      <c r="D36" s="253"/>
      <c r="E36" s="13"/>
      <c r="F36" s="13"/>
      <c r="G36" s="13"/>
      <c r="H36" s="14"/>
      <c r="I36" s="252" t="s">
        <v>410</v>
      </c>
      <c r="J36" s="253"/>
      <c r="K36" s="253"/>
      <c r="L36" s="13"/>
      <c r="M36" s="13"/>
      <c r="N36" s="13"/>
      <c r="O36" s="14"/>
    </row>
    <row r="37" spans="1:15" s="38" customFormat="1" ht="13.5" customHeight="1" x14ac:dyDescent="0.2">
      <c r="A37" s="250"/>
      <c r="B37" s="254"/>
      <c r="C37" s="255"/>
      <c r="D37" s="255"/>
      <c r="E37" s="15" t="s">
        <v>389</v>
      </c>
      <c r="F37" s="255"/>
      <c r="G37" s="255"/>
      <c r="H37" s="256"/>
      <c r="I37" s="254" t="s">
        <v>411</v>
      </c>
      <c r="J37" s="255"/>
      <c r="K37" s="255"/>
      <c r="L37" s="15" t="s">
        <v>389</v>
      </c>
      <c r="M37" s="255" t="s">
        <v>412</v>
      </c>
      <c r="N37" s="255"/>
      <c r="O37" s="256"/>
    </row>
    <row r="38" spans="1:15" s="38" customFormat="1" ht="13.5" customHeight="1" x14ac:dyDescent="0.2">
      <c r="A38" s="250"/>
      <c r="B38" s="30"/>
      <c r="C38" s="31"/>
      <c r="D38" s="31"/>
      <c r="E38" s="31"/>
      <c r="F38" s="31"/>
      <c r="G38" s="31"/>
      <c r="H38" s="32"/>
      <c r="I38" s="30"/>
      <c r="J38" s="31"/>
      <c r="K38" s="31"/>
      <c r="L38" s="31"/>
      <c r="M38" s="31"/>
      <c r="N38" s="31"/>
      <c r="O38" s="32"/>
    </row>
    <row r="39" spans="1:15" s="38" customFormat="1" ht="13.5" customHeight="1" x14ac:dyDescent="0.2">
      <c r="A39" s="250"/>
      <c r="B39" s="257">
        <f>SUM(D39:D42)</f>
        <v>0</v>
      </c>
      <c r="C39" s="33"/>
      <c r="D39" s="17"/>
      <c r="E39" s="17" t="s">
        <v>28</v>
      </c>
      <c r="F39" s="17"/>
      <c r="G39" s="34"/>
      <c r="H39" s="257">
        <f>SUM(F39:F42)</f>
        <v>0</v>
      </c>
      <c r="I39" s="257">
        <f>SUM(K39:K42)</f>
        <v>41</v>
      </c>
      <c r="J39" s="33"/>
      <c r="K39" s="17">
        <v>8</v>
      </c>
      <c r="L39" s="17" t="s">
        <v>28</v>
      </c>
      <c r="M39" s="17">
        <v>16</v>
      </c>
      <c r="N39" s="34"/>
      <c r="O39" s="257">
        <f>SUM(M39:M42)</f>
        <v>60</v>
      </c>
    </row>
    <row r="40" spans="1:15" s="38" customFormat="1" ht="13.5" customHeight="1" x14ac:dyDescent="0.2">
      <c r="A40" s="250"/>
      <c r="B40" s="257"/>
      <c r="C40" s="25"/>
      <c r="D40" s="17"/>
      <c r="E40" s="17" t="s">
        <v>28</v>
      </c>
      <c r="F40" s="17"/>
      <c r="G40" s="35"/>
      <c r="H40" s="257"/>
      <c r="I40" s="257"/>
      <c r="J40" s="25"/>
      <c r="K40" s="17">
        <v>6</v>
      </c>
      <c r="L40" s="17" t="s">
        <v>28</v>
      </c>
      <c r="M40" s="17">
        <v>13</v>
      </c>
      <c r="N40" s="35"/>
      <c r="O40" s="257"/>
    </row>
    <row r="41" spans="1:15" s="38" customFormat="1" ht="13.5" customHeight="1" x14ac:dyDescent="0.2">
      <c r="A41" s="250"/>
      <c r="B41" s="257"/>
      <c r="C41" s="25"/>
      <c r="D41" s="17"/>
      <c r="E41" s="17" t="s">
        <v>28</v>
      </c>
      <c r="F41" s="17"/>
      <c r="G41" s="35"/>
      <c r="H41" s="257"/>
      <c r="I41" s="257"/>
      <c r="J41" s="25"/>
      <c r="K41" s="17">
        <v>8</v>
      </c>
      <c r="L41" s="17" t="s">
        <v>28</v>
      </c>
      <c r="M41" s="17">
        <v>16</v>
      </c>
      <c r="N41" s="35"/>
      <c r="O41" s="257"/>
    </row>
    <row r="42" spans="1:15" s="38" customFormat="1" ht="13.5" customHeight="1" x14ac:dyDescent="0.2">
      <c r="A42" s="250"/>
      <c r="B42" s="257"/>
      <c r="C42" s="26"/>
      <c r="D42" s="17"/>
      <c r="E42" s="17" t="s">
        <v>28</v>
      </c>
      <c r="F42" s="17"/>
      <c r="G42" s="36"/>
      <c r="H42" s="257"/>
      <c r="I42" s="257"/>
      <c r="J42" s="26"/>
      <c r="K42" s="17">
        <v>19</v>
      </c>
      <c r="L42" s="17" t="s">
        <v>28</v>
      </c>
      <c r="M42" s="17">
        <v>15</v>
      </c>
      <c r="N42" s="36"/>
      <c r="O42" s="257"/>
    </row>
    <row r="43" spans="1:15" s="38" customFormat="1" ht="13.5" customHeight="1" x14ac:dyDescent="0.2">
      <c r="A43" s="251"/>
      <c r="B43" s="26"/>
      <c r="C43" s="37"/>
      <c r="D43" s="19"/>
      <c r="E43" s="20"/>
      <c r="F43" s="21"/>
      <c r="G43" s="21"/>
      <c r="H43" s="27"/>
      <c r="I43" s="26"/>
      <c r="J43" s="37"/>
      <c r="K43" s="19"/>
      <c r="L43" s="20"/>
      <c r="M43" s="21"/>
      <c r="N43" s="21"/>
      <c r="O43" s="27"/>
    </row>
    <row r="44" spans="1:15" s="38" customFormat="1" ht="13.5" customHeight="1" x14ac:dyDescent="0.2">
      <c r="A44" s="39"/>
      <c r="B44" s="40"/>
      <c r="C44" s="41"/>
      <c r="D44" s="16"/>
      <c r="E44" s="17"/>
      <c r="F44" s="18"/>
      <c r="G44" s="18"/>
      <c r="H44" s="40"/>
      <c r="I44" s="40"/>
      <c r="J44" s="41"/>
      <c r="K44" s="16"/>
      <c r="L44" s="17"/>
      <c r="M44" s="18"/>
      <c r="N44" s="18"/>
      <c r="O44" s="40"/>
    </row>
    <row r="45" spans="1:15" s="38" customFormat="1" ht="18" customHeight="1" x14ac:dyDescent="0.2">
      <c r="A45" s="262" t="s">
        <v>25</v>
      </c>
      <c r="B45" s="262"/>
      <c r="C45" s="22"/>
      <c r="D45" s="263"/>
      <c r="E45" s="263"/>
      <c r="F45" s="263"/>
      <c r="G45" s="263"/>
      <c r="H45" s="263"/>
      <c r="I45" s="263"/>
      <c r="J45" s="263"/>
      <c r="K45" s="263"/>
      <c r="L45" s="263"/>
      <c r="M45" s="263"/>
      <c r="N45" s="23"/>
      <c r="O45" s="9"/>
    </row>
    <row r="46" spans="1:15" s="38" customFormat="1" ht="18" customHeight="1" x14ac:dyDescent="0.2">
      <c r="A46" s="258" t="s">
        <v>26</v>
      </c>
      <c r="B46" s="258"/>
      <c r="C46" s="24"/>
      <c r="D46" s="258"/>
      <c r="E46" s="258"/>
      <c r="F46" s="258"/>
      <c r="G46" s="258"/>
      <c r="H46" s="258"/>
      <c r="I46" s="258"/>
      <c r="J46" s="258"/>
      <c r="K46" s="258"/>
      <c r="L46" s="258"/>
      <c r="M46" s="258"/>
      <c r="N46" s="24"/>
      <c r="O46" s="11"/>
    </row>
    <row r="47" spans="1:15" s="38" customFormat="1" ht="13.5" customHeight="1" x14ac:dyDescent="0.2">
      <c r="A47" s="12"/>
      <c r="B47" s="259" t="s">
        <v>413</v>
      </c>
      <c r="C47" s="260"/>
      <c r="D47" s="260"/>
      <c r="E47" s="260"/>
      <c r="F47" s="260"/>
      <c r="G47" s="260"/>
      <c r="H47" s="261"/>
      <c r="I47" s="259" t="s">
        <v>413</v>
      </c>
      <c r="J47" s="260"/>
      <c r="K47" s="260"/>
      <c r="L47" s="260"/>
      <c r="M47" s="260"/>
      <c r="N47" s="260"/>
      <c r="O47" s="261"/>
    </row>
    <row r="48" spans="1:15" s="38" customFormat="1" ht="13.5" customHeight="1" x14ac:dyDescent="0.2">
      <c r="A48" s="249">
        <v>1</v>
      </c>
      <c r="B48" s="252"/>
      <c r="C48" s="253"/>
      <c r="D48" s="253"/>
      <c r="E48" s="13"/>
      <c r="F48" s="13"/>
      <c r="G48" s="13"/>
      <c r="H48" s="14"/>
      <c r="I48" s="252"/>
      <c r="J48" s="253"/>
      <c r="K48" s="253"/>
      <c r="L48" s="13"/>
      <c r="M48" s="13"/>
      <c r="N48" s="13"/>
      <c r="O48" s="14"/>
    </row>
    <row r="49" spans="1:15" s="38" customFormat="1" ht="13.5" customHeight="1" x14ac:dyDescent="0.2">
      <c r="A49" s="250"/>
      <c r="B49" s="254"/>
      <c r="C49" s="255"/>
      <c r="D49" s="255"/>
      <c r="E49" s="15" t="s">
        <v>389</v>
      </c>
      <c r="F49" s="255"/>
      <c r="G49" s="255"/>
      <c r="H49" s="256"/>
      <c r="I49" s="254"/>
      <c r="J49" s="255"/>
      <c r="K49" s="255"/>
      <c r="L49" s="15" t="s">
        <v>389</v>
      </c>
      <c r="M49" s="255"/>
      <c r="N49" s="255"/>
      <c r="O49" s="256"/>
    </row>
    <row r="50" spans="1:15" s="38" customFormat="1" ht="13.5" customHeight="1" x14ac:dyDescent="0.2">
      <c r="A50" s="250"/>
      <c r="B50" s="30"/>
      <c r="C50" s="31"/>
      <c r="D50" s="31"/>
      <c r="E50" s="31"/>
      <c r="F50" s="31"/>
      <c r="G50" s="31"/>
      <c r="H50" s="32"/>
      <c r="I50" s="30"/>
      <c r="J50" s="31"/>
      <c r="K50" s="31"/>
      <c r="L50" s="31"/>
      <c r="M50" s="31"/>
      <c r="N50" s="31"/>
      <c r="O50" s="32"/>
    </row>
    <row r="51" spans="1:15" s="38" customFormat="1" ht="13.5" customHeight="1" x14ac:dyDescent="0.2">
      <c r="A51" s="250"/>
      <c r="B51" s="257">
        <f>SUM(D51:D54)</f>
        <v>0</v>
      </c>
      <c r="C51" s="33"/>
      <c r="D51" s="17"/>
      <c r="E51" s="17" t="s">
        <v>28</v>
      </c>
      <c r="F51" s="17"/>
      <c r="G51" s="34"/>
      <c r="H51" s="257">
        <f>SUM(F51:F54)</f>
        <v>0</v>
      </c>
      <c r="I51" s="257">
        <f>SUM(K51:K54)</f>
        <v>0</v>
      </c>
      <c r="J51" s="33"/>
      <c r="K51" s="17"/>
      <c r="L51" s="17" t="s">
        <v>28</v>
      </c>
      <c r="M51" s="17"/>
      <c r="N51" s="34"/>
      <c r="O51" s="257">
        <f>SUM(M51:M54)</f>
        <v>0</v>
      </c>
    </row>
    <row r="52" spans="1:15" s="38" customFormat="1" ht="13.5" customHeight="1" x14ac:dyDescent="0.2">
      <c r="A52" s="250"/>
      <c r="B52" s="257"/>
      <c r="C52" s="25"/>
      <c r="D52" s="17"/>
      <c r="E52" s="17" t="s">
        <v>28</v>
      </c>
      <c r="F52" s="17"/>
      <c r="G52" s="35"/>
      <c r="H52" s="257"/>
      <c r="I52" s="257"/>
      <c r="J52" s="25"/>
      <c r="K52" s="17"/>
      <c r="L52" s="17" t="s">
        <v>28</v>
      </c>
      <c r="M52" s="17"/>
      <c r="N52" s="35"/>
      <c r="O52" s="257"/>
    </row>
    <row r="53" spans="1:15" s="38" customFormat="1" ht="13.5" customHeight="1" x14ac:dyDescent="0.2">
      <c r="A53" s="250"/>
      <c r="B53" s="257"/>
      <c r="C53" s="25"/>
      <c r="D53" s="17"/>
      <c r="E53" s="17" t="s">
        <v>28</v>
      </c>
      <c r="F53" s="17"/>
      <c r="G53" s="35"/>
      <c r="H53" s="257"/>
      <c r="I53" s="257"/>
      <c r="J53" s="25"/>
      <c r="K53" s="17"/>
      <c r="L53" s="17" t="s">
        <v>28</v>
      </c>
      <c r="M53" s="17"/>
      <c r="N53" s="35"/>
      <c r="O53" s="257"/>
    </row>
    <row r="54" spans="1:15" s="38" customFormat="1" ht="13.5" customHeight="1" x14ac:dyDescent="0.2">
      <c r="A54" s="250"/>
      <c r="B54" s="257"/>
      <c r="C54" s="26"/>
      <c r="D54" s="17"/>
      <c r="E54" s="17" t="s">
        <v>28</v>
      </c>
      <c r="F54" s="17"/>
      <c r="G54" s="36"/>
      <c r="H54" s="257"/>
      <c r="I54" s="257"/>
      <c r="J54" s="26"/>
      <c r="K54" s="17"/>
      <c r="L54" s="17" t="s">
        <v>28</v>
      </c>
      <c r="M54" s="17"/>
      <c r="N54" s="36"/>
      <c r="O54" s="257"/>
    </row>
    <row r="55" spans="1:15" s="38" customFormat="1" ht="13.5" customHeight="1" x14ac:dyDescent="0.2">
      <c r="A55" s="251"/>
      <c r="B55" s="26"/>
      <c r="C55" s="37"/>
      <c r="D55" s="19"/>
      <c r="E55" s="20"/>
      <c r="F55" s="21"/>
      <c r="G55" s="21"/>
      <c r="H55" s="27"/>
      <c r="I55" s="26"/>
      <c r="J55" s="37"/>
      <c r="K55" s="19"/>
      <c r="L55" s="20"/>
      <c r="M55" s="21"/>
      <c r="N55" s="21"/>
      <c r="O55" s="27"/>
    </row>
    <row r="56" spans="1:15" s="38" customFormat="1" ht="13.5" customHeight="1" x14ac:dyDescent="0.2">
      <c r="A56" s="249">
        <v>2</v>
      </c>
      <c r="B56" s="252"/>
      <c r="C56" s="253"/>
      <c r="D56" s="253"/>
      <c r="E56" s="13"/>
      <c r="F56" s="13"/>
      <c r="G56" s="13"/>
      <c r="H56" s="14"/>
      <c r="I56" s="252"/>
      <c r="J56" s="253"/>
      <c r="K56" s="253"/>
      <c r="L56" s="13"/>
      <c r="M56" s="13"/>
      <c r="N56" s="13"/>
      <c r="O56" s="14"/>
    </row>
    <row r="57" spans="1:15" s="38" customFormat="1" ht="13.5" customHeight="1" x14ac:dyDescent="0.2">
      <c r="A57" s="250"/>
      <c r="B57" s="254"/>
      <c r="C57" s="255"/>
      <c r="D57" s="255"/>
      <c r="E57" s="15" t="s">
        <v>389</v>
      </c>
      <c r="F57" s="255"/>
      <c r="G57" s="255"/>
      <c r="H57" s="256"/>
      <c r="I57" s="254"/>
      <c r="J57" s="255"/>
      <c r="K57" s="255"/>
      <c r="L57" s="15" t="s">
        <v>389</v>
      </c>
      <c r="M57" s="255"/>
      <c r="N57" s="255"/>
      <c r="O57" s="256"/>
    </row>
    <row r="58" spans="1:15" s="38" customFormat="1" ht="13.5" customHeight="1" x14ac:dyDescent="0.2">
      <c r="A58" s="250"/>
      <c r="B58" s="30"/>
      <c r="C58" s="31"/>
      <c r="D58" s="31"/>
      <c r="E58" s="31"/>
      <c r="F58" s="31"/>
      <c r="G58" s="31"/>
      <c r="H58" s="32"/>
      <c r="I58" s="30"/>
      <c r="J58" s="31"/>
      <c r="K58" s="31"/>
      <c r="L58" s="31"/>
      <c r="M58" s="31"/>
      <c r="N58" s="31"/>
      <c r="O58" s="32"/>
    </row>
    <row r="59" spans="1:15" s="38" customFormat="1" ht="13.5" customHeight="1" x14ac:dyDescent="0.2">
      <c r="A59" s="250"/>
      <c r="B59" s="257">
        <f>SUM(D59:D62)</f>
        <v>0</v>
      </c>
      <c r="C59" s="33"/>
      <c r="D59" s="17"/>
      <c r="E59" s="17" t="s">
        <v>28</v>
      </c>
      <c r="F59" s="17"/>
      <c r="G59" s="34"/>
      <c r="H59" s="257">
        <f>SUM(F59:F62)</f>
        <v>0</v>
      </c>
      <c r="I59" s="257">
        <f>SUM(K59:K62)</f>
        <v>0</v>
      </c>
      <c r="J59" s="33"/>
      <c r="K59" s="17"/>
      <c r="L59" s="17" t="s">
        <v>28</v>
      </c>
      <c r="M59" s="17"/>
      <c r="N59" s="34"/>
      <c r="O59" s="257">
        <f>SUM(M59:M62)</f>
        <v>0</v>
      </c>
    </row>
    <row r="60" spans="1:15" s="38" customFormat="1" ht="13.5" customHeight="1" x14ac:dyDescent="0.2">
      <c r="A60" s="250"/>
      <c r="B60" s="257"/>
      <c r="C60" s="25"/>
      <c r="D60" s="17"/>
      <c r="E60" s="17" t="s">
        <v>28</v>
      </c>
      <c r="F60" s="17"/>
      <c r="G60" s="35"/>
      <c r="H60" s="257"/>
      <c r="I60" s="257"/>
      <c r="J60" s="25"/>
      <c r="K60" s="17"/>
      <c r="L60" s="17" t="s">
        <v>28</v>
      </c>
      <c r="M60" s="17"/>
      <c r="N60" s="35"/>
      <c r="O60" s="257"/>
    </row>
    <row r="61" spans="1:15" s="38" customFormat="1" ht="13.5" customHeight="1" x14ac:dyDescent="0.2">
      <c r="A61" s="250"/>
      <c r="B61" s="257"/>
      <c r="C61" s="25"/>
      <c r="D61" s="17"/>
      <c r="E61" s="17" t="s">
        <v>28</v>
      </c>
      <c r="F61" s="17"/>
      <c r="G61" s="35"/>
      <c r="H61" s="257"/>
      <c r="I61" s="257"/>
      <c r="J61" s="25"/>
      <c r="K61" s="17"/>
      <c r="L61" s="17" t="s">
        <v>28</v>
      </c>
      <c r="M61" s="17"/>
      <c r="N61" s="35"/>
      <c r="O61" s="257"/>
    </row>
    <row r="62" spans="1:15" s="38" customFormat="1" ht="13.5" customHeight="1" x14ac:dyDescent="0.2">
      <c r="A62" s="250"/>
      <c r="B62" s="257"/>
      <c r="C62" s="26"/>
      <c r="D62" s="17"/>
      <c r="E62" s="17" t="s">
        <v>28</v>
      </c>
      <c r="F62" s="17"/>
      <c r="G62" s="36"/>
      <c r="H62" s="257"/>
      <c r="I62" s="257"/>
      <c r="J62" s="26"/>
      <c r="K62" s="17"/>
      <c r="L62" s="17" t="s">
        <v>28</v>
      </c>
      <c r="M62" s="17"/>
      <c r="N62" s="36"/>
      <c r="O62" s="257"/>
    </row>
    <row r="63" spans="1:15" s="38" customFormat="1" ht="13.5" customHeight="1" x14ac:dyDescent="0.2">
      <c r="A63" s="251"/>
      <c r="B63" s="26"/>
      <c r="C63" s="37"/>
      <c r="D63" s="19"/>
      <c r="E63" s="20"/>
      <c r="F63" s="21"/>
      <c r="G63" s="21"/>
      <c r="H63" s="27"/>
      <c r="I63" s="26"/>
      <c r="J63" s="37"/>
      <c r="K63" s="19"/>
      <c r="L63" s="20"/>
      <c r="M63" s="21"/>
      <c r="N63" s="21"/>
      <c r="O63" s="27"/>
    </row>
    <row r="64" spans="1:15" s="38" customFormat="1" ht="13.5" customHeight="1" x14ac:dyDescent="0.2">
      <c r="A64" s="249">
        <v>3</v>
      </c>
      <c r="B64" s="252"/>
      <c r="C64" s="253"/>
      <c r="D64" s="253"/>
      <c r="E64" s="13"/>
      <c r="F64" s="13"/>
      <c r="G64" s="13"/>
      <c r="H64" s="14"/>
      <c r="I64" s="252"/>
      <c r="J64" s="253"/>
      <c r="K64" s="253"/>
      <c r="L64" s="13"/>
      <c r="M64" s="13"/>
      <c r="N64" s="13"/>
      <c r="O64" s="14"/>
    </row>
    <row r="65" spans="1:15" s="38" customFormat="1" ht="13.5" customHeight="1" x14ac:dyDescent="0.2">
      <c r="A65" s="250"/>
      <c r="B65" s="254"/>
      <c r="C65" s="255"/>
      <c r="D65" s="255"/>
      <c r="E65" s="15" t="s">
        <v>389</v>
      </c>
      <c r="F65" s="255"/>
      <c r="G65" s="255"/>
      <c r="H65" s="256"/>
      <c r="I65" s="254"/>
      <c r="J65" s="255"/>
      <c r="K65" s="255"/>
      <c r="L65" s="15" t="s">
        <v>389</v>
      </c>
      <c r="M65" s="255"/>
      <c r="N65" s="255"/>
      <c r="O65" s="256"/>
    </row>
    <row r="66" spans="1:15" s="38" customFormat="1" ht="13.5" customHeight="1" x14ac:dyDescent="0.2">
      <c r="A66" s="250"/>
      <c r="B66" s="30"/>
      <c r="C66" s="31"/>
      <c r="D66" s="31"/>
      <c r="E66" s="31"/>
      <c r="F66" s="31"/>
      <c r="G66" s="31"/>
      <c r="H66" s="32"/>
      <c r="I66" s="30"/>
      <c r="J66" s="31"/>
      <c r="K66" s="31"/>
      <c r="L66" s="31"/>
      <c r="M66" s="31"/>
      <c r="N66" s="31"/>
      <c r="O66" s="32"/>
    </row>
    <row r="67" spans="1:15" s="38" customFormat="1" ht="13.5" customHeight="1" x14ac:dyDescent="0.2">
      <c r="A67" s="250"/>
      <c r="B67" s="257">
        <f>SUM(D67:D70)</f>
        <v>0</v>
      </c>
      <c r="C67" s="33"/>
      <c r="D67" s="17"/>
      <c r="E67" s="17" t="s">
        <v>28</v>
      </c>
      <c r="F67" s="17"/>
      <c r="G67" s="34"/>
      <c r="H67" s="257">
        <f>SUM(F67:F70)</f>
        <v>0</v>
      </c>
      <c r="I67" s="257">
        <f>SUM(K67:K70)</f>
        <v>0</v>
      </c>
      <c r="J67" s="33"/>
      <c r="K67" s="17"/>
      <c r="L67" s="17" t="s">
        <v>28</v>
      </c>
      <c r="M67" s="17"/>
      <c r="N67" s="34"/>
      <c r="O67" s="257">
        <f>SUM(M67:M70)</f>
        <v>0</v>
      </c>
    </row>
    <row r="68" spans="1:15" s="38" customFormat="1" ht="13.5" customHeight="1" x14ac:dyDescent="0.2">
      <c r="A68" s="250"/>
      <c r="B68" s="257"/>
      <c r="C68" s="25"/>
      <c r="D68" s="17"/>
      <c r="E68" s="17" t="s">
        <v>28</v>
      </c>
      <c r="F68" s="17"/>
      <c r="G68" s="35"/>
      <c r="H68" s="257"/>
      <c r="I68" s="257"/>
      <c r="J68" s="25"/>
      <c r="K68" s="17"/>
      <c r="L68" s="17" t="s">
        <v>28</v>
      </c>
      <c r="M68" s="17"/>
      <c r="N68" s="35"/>
      <c r="O68" s="257"/>
    </row>
    <row r="69" spans="1:15" s="38" customFormat="1" ht="13.5" customHeight="1" x14ac:dyDescent="0.2">
      <c r="A69" s="250"/>
      <c r="B69" s="257"/>
      <c r="C69" s="25"/>
      <c r="D69" s="17"/>
      <c r="E69" s="17" t="s">
        <v>28</v>
      </c>
      <c r="F69" s="17"/>
      <c r="G69" s="35"/>
      <c r="H69" s="257"/>
      <c r="I69" s="257"/>
      <c r="J69" s="25"/>
      <c r="K69" s="17"/>
      <c r="L69" s="17" t="s">
        <v>28</v>
      </c>
      <c r="M69" s="17"/>
      <c r="N69" s="35"/>
      <c r="O69" s="257"/>
    </row>
    <row r="70" spans="1:15" s="38" customFormat="1" ht="13.5" customHeight="1" x14ac:dyDescent="0.2">
      <c r="A70" s="250"/>
      <c r="B70" s="257"/>
      <c r="C70" s="26"/>
      <c r="D70" s="17"/>
      <c r="E70" s="17" t="s">
        <v>28</v>
      </c>
      <c r="F70" s="17"/>
      <c r="G70" s="36"/>
      <c r="H70" s="257"/>
      <c r="I70" s="257"/>
      <c r="J70" s="26"/>
      <c r="K70" s="17"/>
      <c r="L70" s="17" t="s">
        <v>28</v>
      </c>
      <c r="M70" s="17"/>
      <c r="N70" s="36"/>
      <c r="O70" s="257"/>
    </row>
    <row r="71" spans="1:15" ht="13.5" customHeight="1" x14ac:dyDescent="0.2">
      <c r="A71" s="251"/>
      <c r="B71" s="26"/>
      <c r="C71" s="37"/>
      <c r="D71" s="19"/>
      <c r="E71" s="20"/>
      <c r="F71" s="21"/>
      <c r="G71" s="21"/>
      <c r="H71" s="27"/>
      <c r="I71" s="26"/>
      <c r="J71" s="37"/>
      <c r="K71" s="19"/>
      <c r="L71" s="20"/>
      <c r="M71" s="21"/>
      <c r="N71" s="21"/>
      <c r="O71" s="27"/>
    </row>
    <row r="72" spans="1:15" ht="13.5" customHeight="1" x14ac:dyDescent="0.2">
      <c r="A72" s="249">
        <v>4</v>
      </c>
      <c r="B72" s="252"/>
      <c r="C72" s="253"/>
      <c r="D72" s="253"/>
      <c r="E72" s="13"/>
      <c r="F72" s="13"/>
      <c r="G72" s="13"/>
      <c r="H72" s="14"/>
      <c r="I72" s="252"/>
      <c r="J72" s="253"/>
      <c r="K72" s="253"/>
      <c r="L72" s="13"/>
      <c r="M72" s="13"/>
      <c r="N72" s="13"/>
      <c r="O72" s="14"/>
    </row>
    <row r="73" spans="1:15" ht="13.5" customHeight="1" x14ac:dyDescent="0.2">
      <c r="A73" s="250"/>
      <c r="B73" s="254"/>
      <c r="C73" s="255"/>
      <c r="D73" s="255"/>
      <c r="E73" s="15" t="s">
        <v>389</v>
      </c>
      <c r="F73" s="255"/>
      <c r="G73" s="255"/>
      <c r="H73" s="256"/>
      <c r="I73" s="254"/>
      <c r="J73" s="255"/>
      <c r="K73" s="255"/>
      <c r="L73" s="15" t="s">
        <v>389</v>
      </c>
      <c r="M73" s="255"/>
      <c r="N73" s="255"/>
      <c r="O73" s="256"/>
    </row>
    <row r="74" spans="1:15" ht="13.5" customHeight="1" x14ac:dyDescent="0.2">
      <c r="A74" s="250"/>
      <c r="B74" s="30"/>
      <c r="C74" s="31"/>
      <c r="D74" s="31"/>
      <c r="E74" s="31"/>
      <c r="F74" s="31"/>
      <c r="G74" s="31"/>
      <c r="H74" s="32"/>
      <c r="I74" s="30"/>
      <c r="J74" s="31"/>
      <c r="K74" s="31"/>
      <c r="L74" s="31"/>
      <c r="M74" s="31"/>
      <c r="N74" s="31"/>
      <c r="O74" s="32"/>
    </row>
    <row r="75" spans="1:15" ht="13.5" customHeight="1" x14ac:dyDescent="0.2">
      <c r="A75" s="250"/>
      <c r="B75" s="257">
        <f>SUM(D75:D78)</f>
        <v>0</v>
      </c>
      <c r="C75" s="33"/>
      <c r="D75" s="17"/>
      <c r="E75" s="17" t="s">
        <v>28</v>
      </c>
      <c r="F75" s="17"/>
      <c r="G75" s="34"/>
      <c r="H75" s="257">
        <f>SUM(F75:F78)</f>
        <v>0</v>
      </c>
      <c r="I75" s="257">
        <f>SUM(K75:K78)</f>
        <v>0</v>
      </c>
      <c r="J75" s="33"/>
      <c r="K75" s="17"/>
      <c r="L75" s="17" t="s">
        <v>28</v>
      </c>
      <c r="M75" s="17"/>
      <c r="N75" s="34"/>
      <c r="O75" s="257">
        <f>SUM(M75:M78)</f>
        <v>0</v>
      </c>
    </row>
    <row r="76" spans="1:15" ht="13.5" customHeight="1" x14ac:dyDescent="0.2">
      <c r="A76" s="250"/>
      <c r="B76" s="257"/>
      <c r="C76" s="25"/>
      <c r="D76" s="17"/>
      <c r="E76" s="17" t="s">
        <v>28</v>
      </c>
      <c r="F76" s="17"/>
      <c r="G76" s="35"/>
      <c r="H76" s="257"/>
      <c r="I76" s="257"/>
      <c r="J76" s="25"/>
      <c r="K76" s="17"/>
      <c r="L76" s="17" t="s">
        <v>28</v>
      </c>
      <c r="M76" s="17"/>
      <c r="N76" s="35"/>
      <c r="O76" s="257"/>
    </row>
    <row r="77" spans="1:15" ht="13.5" customHeight="1" x14ac:dyDescent="0.2">
      <c r="A77" s="250"/>
      <c r="B77" s="257"/>
      <c r="C77" s="25"/>
      <c r="D77" s="17"/>
      <c r="E77" s="17" t="s">
        <v>28</v>
      </c>
      <c r="F77" s="17"/>
      <c r="G77" s="35"/>
      <c r="H77" s="257"/>
      <c r="I77" s="257"/>
      <c r="J77" s="25"/>
      <c r="K77" s="17"/>
      <c r="L77" s="17" t="s">
        <v>28</v>
      </c>
      <c r="M77" s="17"/>
      <c r="N77" s="35"/>
      <c r="O77" s="257"/>
    </row>
    <row r="78" spans="1:15" ht="13.5" customHeight="1" x14ac:dyDescent="0.2">
      <c r="A78" s="250"/>
      <c r="B78" s="257"/>
      <c r="C78" s="26"/>
      <c r="D78" s="17"/>
      <c r="E78" s="17" t="s">
        <v>28</v>
      </c>
      <c r="F78" s="17"/>
      <c r="G78" s="36"/>
      <c r="H78" s="257"/>
      <c r="I78" s="257"/>
      <c r="J78" s="26"/>
      <c r="K78" s="17"/>
      <c r="L78" s="17" t="s">
        <v>28</v>
      </c>
      <c r="M78" s="17"/>
      <c r="N78" s="36"/>
      <c r="O78" s="257"/>
    </row>
    <row r="79" spans="1:15" ht="13.5" customHeight="1" x14ac:dyDescent="0.2">
      <c r="A79" s="251"/>
      <c r="B79" s="26"/>
      <c r="C79" s="37"/>
      <c r="D79" s="19"/>
      <c r="E79" s="20"/>
      <c r="F79" s="21"/>
      <c r="G79" s="21"/>
      <c r="H79" s="27"/>
      <c r="I79" s="26"/>
      <c r="J79" s="37"/>
      <c r="K79" s="19"/>
      <c r="L79" s="20"/>
      <c r="M79" s="21"/>
      <c r="N79" s="21"/>
      <c r="O79" s="27"/>
    </row>
    <row r="80" spans="1:15" ht="13.5" customHeight="1" x14ac:dyDescent="0.2">
      <c r="A80" s="249">
        <v>5</v>
      </c>
      <c r="B80" s="252"/>
      <c r="C80" s="253"/>
      <c r="D80" s="253"/>
      <c r="E80" s="13"/>
      <c r="F80" s="13"/>
      <c r="G80" s="13"/>
      <c r="H80" s="14"/>
      <c r="I80" s="252"/>
      <c r="J80" s="253"/>
      <c r="K80" s="253"/>
      <c r="L80" s="13"/>
      <c r="M80" s="13"/>
      <c r="N80" s="13"/>
      <c r="O80" s="14"/>
    </row>
    <row r="81" spans="1:15" ht="13.5" customHeight="1" x14ac:dyDescent="0.2">
      <c r="A81" s="250"/>
      <c r="B81" s="254"/>
      <c r="C81" s="255"/>
      <c r="D81" s="255"/>
      <c r="E81" s="15" t="s">
        <v>389</v>
      </c>
      <c r="F81" s="255"/>
      <c r="G81" s="255"/>
      <c r="H81" s="256"/>
      <c r="I81" s="254"/>
      <c r="J81" s="255"/>
      <c r="K81" s="255"/>
      <c r="L81" s="15" t="s">
        <v>389</v>
      </c>
      <c r="M81" s="255"/>
      <c r="N81" s="255"/>
      <c r="O81" s="256"/>
    </row>
    <row r="82" spans="1:15" ht="13.5" customHeight="1" x14ac:dyDescent="0.2">
      <c r="A82" s="250"/>
      <c r="B82" s="30"/>
      <c r="C82" s="31"/>
      <c r="D82" s="31"/>
      <c r="E82" s="31"/>
      <c r="F82" s="31"/>
      <c r="G82" s="31"/>
      <c r="H82" s="32"/>
      <c r="I82" s="30"/>
      <c r="J82" s="31"/>
      <c r="K82" s="31"/>
      <c r="L82" s="31"/>
      <c r="M82" s="31"/>
      <c r="N82" s="31"/>
      <c r="O82" s="32"/>
    </row>
    <row r="83" spans="1:15" ht="13.5" customHeight="1" x14ac:dyDescent="0.2">
      <c r="A83" s="250"/>
      <c r="B83" s="257">
        <f>SUM(D83:D86)</f>
        <v>0</v>
      </c>
      <c r="C83" s="33"/>
      <c r="D83" s="17"/>
      <c r="E83" s="17" t="s">
        <v>28</v>
      </c>
      <c r="F83" s="17"/>
      <c r="G83" s="34"/>
      <c r="H83" s="257">
        <f>SUM(F83:F86)</f>
        <v>0</v>
      </c>
      <c r="I83" s="257">
        <f>SUM(K83:K86)</f>
        <v>0</v>
      </c>
      <c r="J83" s="33"/>
      <c r="K83" s="17"/>
      <c r="L83" s="17" t="s">
        <v>28</v>
      </c>
      <c r="M83" s="17"/>
      <c r="N83" s="34"/>
      <c r="O83" s="257">
        <f>SUM(M83:M86)</f>
        <v>0</v>
      </c>
    </row>
    <row r="84" spans="1:15" ht="13.5" customHeight="1" x14ac:dyDescent="0.2">
      <c r="A84" s="250"/>
      <c r="B84" s="257"/>
      <c r="C84" s="25"/>
      <c r="D84" s="17"/>
      <c r="E84" s="17" t="s">
        <v>28</v>
      </c>
      <c r="F84" s="17"/>
      <c r="G84" s="35"/>
      <c r="H84" s="257"/>
      <c r="I84" s="257"/>
      <c r="J84" s="25"/>
      <c r="K84" s="17"/>
      <c r="L84" s="17" t="s">
        <v>28</v>
      </c>
      <c r="M84" s="17"/>
      <c r="N84" s="35"/>
      <c r="O84" s="257"/>
    </row>
    <row r="85" spans="1:15" ht="13.5" customHeight="1" x14ac:dyDescent="0.2">
      <c r="A85" s="250"/>
      <c r="B85" s="257"/>
      <c r="C85" s="25"/>
      <c r="D85" s="17"/>
      <c r="E85" s="17" t="s">
        <v>28</v>
      </c>
      <c r="F85" s="17"/>
      <c r="G85" s="35"/>
      <c r="H85" s="257"/>
      <c r="I85" s="257"/>
      <c r="J85" s="25"/>
      <c r="K85" s="17"/>
      <c r="L85" s="17" t="s">
        <v>28</v>
      </c>
      <c r="M85" s="17"/>
      <c r="N85" s="35"/>
      <c r="O85" s="257"/>
    </row>
    <row r="86" spans="1:15" ht="13.5" customHeight="1" x14ac:dyDescent="0.2">
      <c r="A86" s="250"/>
      <c r="B86" s="257"/>
      <c r="C86" s="26"/>
      <c r="D86" s="17"/>
      <c r="E86" s="17" t="s">
        <v>28</v>
      </c>
      <c r="F86" s="17"/>
      <c r="G86" s="36"/>
      <c r="H86" s="257"/>
      <c r="I86" s="257"/>
      <c r="J86" s="26"/>
      <c r="K86" s="17"/>
      <c r="L86" s="17" t="s">
        <v>28</v>
      </c>
      <c r="M86" s="17"/>
      <c r="N86" s="36"/>
      <c r="O86" s="257"/>
    </row>
    <row r="87" spans="1:15" ht="13.5" customHeight="1" x14ac:dyDescent="0.2">
      <c r="A87" s="251"/>
      <c r="B87" s="26"/>
      <c r="C87" s="37"/>
      <c r="D87" s="19"/>
      <c r="E87" s="20"/>
      <c r="F87" s="21"/>
      <c r="G87" s="21"/>
      <c r="H87" s="27"/>
      <c r="I87" s="26"/>
      <c r="J87" s="37"/>
      <c r="K87" s="19"/>
      <c r="L87" s="20"/>
      <c r="M87" s="21"/>
      <c r="N87" s="21"/>
      <c r="O87" s="27"/>
    </row>
  </sheetData>
  <mergeCells count="122">
    <mergeCell ref="B83:B86"/>
    <mergeCell ref="H83:H86"/>
    <mergeCell ref="I83:I86"/>
    <mergeCell ref="O83:O86"/>
    <mergeCell ref="A80:A87"/>
    <mergeCell ref="B80:D80"/>
    <mergeCell ref="I80:K80"/>
    <mergeCell ref="B81:D81"/>
    <mergeCell ref="F81:H81"/>
    <mergeCell ref="I81:K81"/>
    <mergeCell ref="I73:K73"/>
    <mergeCell ref="M73:O73"/>
    <mergeCell ref="B75:B78"/>
    <mergeCell ref="H75:H78"/>
    <mergeCell ref="I75:I78"/>
    <mergeCell ref="O75:O78"/>
    <mergeCell ref="M81:O81"/>
    <mergeCell ref="M65:O65"/>
    <mergeCell ref="B67:B70"/>
    <mergeCell ref="H67:H70"/>
    <mergeCell ref="I67:I70"/>
    <mergeCell ref="O67:O70"/>
    <mergeCell ref="A72:A79"/>
    <mergeCell ref="B72:D72"/>
    <mergeCell ref="I72:K72"/>
    <mergeCell ref="B73:D73"/>
    <mergeCell ref="F73:H73"/>
    <mergeCell ref="A64:A71"/>
    <mergeCell ref="B64:D64"/>
    <mergeCell ref="I64:K64"/>
    <mergeCell ref="B65:D65"/>
    <mergeCell ref="F65:H65"/>
    <mergeCell ref="I65:K65"/>
    <mergeCell ref="I57:K57"/>
    <mergeCell ref="M57:O57"/>
    <mergeCell ref="B59:B62"/>
    <mergeCell ref="H59:H62"/>
    <mergeCell ref="I59:I62"/>
    <mergeCell ref="O59:O62"/>
    <mergeCell ref="M49:O49"/>
    <mergeCell ref="B51:B54"/>
    <mergeCell ref="H51:H54"/>
    <mergeCell ref="I51:I54"/>
    <mergeCell ref="O51:O54"/>
    <mergeCell ref="A56:A63"/>
    <mergeCell ref="B56:D56"/>
    <mergeCell ref="I56:K56"/>
    <mergeCell ref="B57:D57"/>
    <mergeCell ref="F57:H57"/>
    <mergeCell ref="A46:B46"/>
    <mergeCell ref="D46:M46"/>
    <mergeCell ref="B47:H47"/>
    <mergeCell ref="I47:O47"/>
    <mergeCell ref="A48:A55"/>
    <mergeCell ref="B48:D48"/>
    <mergeCell ref="I48:K48"/>
    <mergeCell ref="B49:D49"/>
    <mergeCell ref="F49:H49"/>
    <mergeCell ref="I49:K49"/>
    <mergeCell ref="B39:B42"/>
    <mergeCell ref="H39:H42"/>
    <mergeCell ref="I39:I42"/>
    <mergeCell ref="O39:O42"/>
    <mergeCell ref="A45:B45"/>
    <mergeCell ref="D45:M45"/>
    <mergeCell ref="A36:A43"/>
    <mergeCell ref="B36:D36"/>
    <mergeCell ref="I36:K36"/>
    <mergeCell ref="B37:D37"/>
    <mergeCell ref="F37:H37"/>
    <mergeCell ref="I37:K37"/>
    <mergeCell ref="I29:K29"/>
    <mergeCell ref="M29:O29"/>
    <mergeCell ref="B31:B34"/>
    <mergeCell ref="H31:H34"/>
    <mergeCell ref="I31:I34"/>
    <mergeCell ref="O31:O34"/>
    <mergeCell ref="M37:O37"/>
    <mergeCell ref="M21:O21"/>
    <mergeCell ref="B23:B26"/>
    <mergeCell ref="H23:H26"/>
    <mergeCell ref="I23:I26"/>
    <mergeCell ref="O23:O26"/>
    <mergeCell ref="A28:A35"/>
    <mergeCell ref="B28:D28"/>
    <mergeCell ref="I28:K28"/>
    <mergeCell ref="B29:D29"/>
    <mergeCell ref="F29:H29"/>
    <mergeCell ref="A20:A27"/>
    <mergeCell ref="B20:D20"/>
    <mergeCell ref="I20:K20"/>
    <mergeCell ref="B21:D21"/>
    <mergeCell ref="F21:H21"/>
    <mergeCell ref="I21:K21"/>
    <mergeCell ref="I13:K13"/>
    <mergeCell ref="M13:O13"/>
    <mergeCell ref="B15:B18"/>
    <mergeCell ref="H15:H18"/>
    <mergeCell ref="I15:I18"/>
    <mergeCell ref="O15:O18"/>
    <mergeCell ref="M5:O5"/>
    <mergeCell ref="B7:B10"/>
    <mergeCell ref="H7:H10"/>
    <mergeCell ref="I7:I10"/>
    <mergeCell ref="O7:O10"/>
    <mergeCell ref="A12:A19"/>
    <mergeCell ref="B12:D12"/>
    <mergeCell ref="I12:K12"/>
    <mergeCell ref="B13:D13"/>
    <mergeCell ref="F13:H13"/>
    <mergeCell ref="A4:A11"/>
    <mergeCell ref="B4:D4"/>
    <mergeCell ref="I4:K4"/>
    <mergeCell ref="B5:D5"/>
    <mergeCell ref="F5:H5"/>
    <mergeCell ref="I5:K5"/>
    <mergeCell ref="A1:B1"/>
    <mergeCell ref="D1:M1"/>
    <mergeCell ref="A2:B2"/>
    <mergeCell ref="D2:M2"/>
    <mergeCell ref="B3:H3"/>
    <mergeCell ref="I3:O3"/>
  </mergeCells>
  <phoneticPr fontId="1"/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87"/>
  <sheetViews>
    <sheetView tabSelected="1" workbookViewId="0">
      <selection activeCell="M8" sqref="M8"/>
    </sheetView>
  </sheetViews>
  <sheetFormatPr defaultColWidth="9" defaultRowHeight="13.2" x14ac:dyDescent="0.2"/>
  <cols>
    <col min="1" max="1" width="5.44140625" style="10" customWidth="1"/>
    <col min="2" max="2" width="9" style="10"/>
    <col min="3" max="3" width="2" style="10" customWidth="1"/>
    <col min="4" max="6" width="6.21875" style="10" customWidth="1"/>
    <col min="7" max="7" width="2" style="10" customWidth="1"/>
    <col min="8" max="9" width="9" style="10"/>
    <col min="10" max="10" width="2" style="10" customWidth="1"/>
    <col min="11" max="13" width="6.21875" style="10" customWidth="1"/>
    <col min="14" max="14" width="2.109375" style="10" customWidth="1"/>
    <col min="15" max="16384" width="9" style="10"/>
  </cols>
  <sheetData>
    <row r="1" spans="1:15" ht="16.2" x14ac:dyDescent="0.2">
      <c r="A1" s="262" t="s">
        <v>25</v>
      </c>
      <c r="B1" s="262"/>
      <c r="C1" s="22"/>
      <c r="D1" s="263">
        <v>42939</v>
      </c>
      <c r="E1" s="263"/>
      <c r="F1" s="263"/>
      <c r="G1" s="263"/>
      <c r="H1" s="263"/>
      <c r="I1" s="263"/>
      <c r="J1" s="263"/>
      <c r="K1" s="263"/>
      <c r="L1" s="263"/>
      <c r="M1" s="263"/>
      <c r="N1" s="23"/>
      <c r="O1" s="9"/>
    </row>
    <row r="2" spans="1:15" x14ac:dyDescent="0.2">
      <c r="A2" s="258" t="s">
        <v>26</v>
      </c>
      <c r="B2" s="258"/>
      <c r="C2" s="24"/>
      <c r="D2" s="258" t="s">
        <v>224</v>
      </c>
      <c r="E2" s="258"/>
      <c r="F2" s="258"/>
      <c r="G2" s="258"/>
      <c r="H2" s="258"/>
      <c r="I2" s="258"/>
      <c r="J2" s="258"/>
      <c r="K2" s="258"/>
      <c r="L2" s="258"/>
      <c r="M2" s="258"/>
      <c r="N2" s="24"/>
      <c r="O2" s="11"/>
    </row>
    <row r="3" spans="1:15" x14ac:dyDescent="0.2">
      <c r="A3" s="12"/>
      <c r="B3" s="259" t="s">
        <v>416</v>
      </c>
      <c r="C3" s="260"/>
      <c r="D3" s="260"/>
      <c r="E3" s="260"/>
      <c r="F3" s="260"/>
      <c r="G3" s="260"/>
      <c r="H3" s="261"/>
      <c r="I3" s="259" t="s">
        <v>417</v>
      </c>
      <c r="J3" s="260"/>
      <c r="K3" s="260"/>
      <c r="L3" s="260"/>
      <c r="M3" s="260"/>
      <c r="N3" s="260"/>
      <c r="O3" s="261"/>
    </row>
    <row r="4" spans="1:15" ht="13.5" customHeight="1" x14ac:dyDescent="0.2">
      <c r="A4" s="249">
        <v>1</v>
      </c>
      <c r="B4" s="252" t="s">
        <v>279</v>
      </c>
      <c r="C4" s="253"/>
      <c r="D4" s="253"/>
      <c r="E4" s="13"/>
      <c r="F4" s="13"/>
      <c r="G4" s="13"/>
      <c r="H4" s="14"/>
      <c r="I4" s="252" t="s">
        <v>261</v>
      </c>
      <c r="J4" s="253"/>
      <c r="K4" s="253"/>
      <c r="L4" s="13"/>
      <c r="M4" s="13"/>
      <c r="N4" s="13"/>
      <c r="O4" s="14"/>
    </row>
    <row r="5" spans="1:15" ht="13.5" customHeight="1" x14ac:dyDescent="0.2">
      <c r="A5" s="250"/>
      <c r="B5" s="254" t="s">
        <v>418</v>
      </c>
      <c r="C5" s="255"/>
      <c r="D5" s="255"/>
      <c r="E5" s="15" t="s">
        <v>264</v>
      </c>
      <c r="F5" s="255" t="s">
        <v>419</v>
      </c>
      <c r="G5" s="255"/>
      <c r="H5" s="256"/>
      <c r="I5" s="254" t="s">
        <v>420</v>
      </c>
      <c r="J5" s="255"/>
      <c r="K5" s="255"/>
      <c r="L5" s="15" t="s">
        <v>264</v>
      </c>
      <c r="M5" s="255" t="s">
        <v>421</v>
      </c>
      <c r="N5" s="255"/>
      <c r="O5" s="256"/>
    </row>
    <row r="6" spans="1:15" ht="13.5" customHeight="1" x14ac:dyDescent="0.2">
      <c r="A6" s="250"/>
      <c r="B6" s="30"/>
      <c r="C6" s="31"/>
      <c r="D6" s="31"/>
      <c r="E6" s="31"/>
      <c r="F6" s="31"/>
      <c r="G6" s="31"/>
      <c r="H6" s="32"/>
      <c r="I6" s="30"/>
      <c r="J6" s="31"/>
      <c r="K6" s="31"/>
      <c r="L6" s="31"/>
      <c r="M6" s="31"/>
      <c r="N6" s="31"/>
      <c r="O6" s="32"/>
    </row>
    <row r="7" spans="1:15" ht="13.5" customHeight="1" x14ac:dyDescent="0.2">
      <c r="A7" s="250"/>
      <c r="B7" s="257">
        <f>SUM(D7:D10)</f>
        <v>54</v>
      </c>
      <c r="C7" s="33"/>
      <c r="D7" s="17">
        <v>17</v>
      </c>
      <c r="E7" s="17" t="s">
        <v>28</v>
      </c>
      <c r="F7" s="17">
        <v>7</v>
      </c>
      <c r="G7" s="34"/>
      <c r="H7" s="257">
        <f>SUM(F7:F10)</f>
        <v>39</v>
      </c>
      <c r="I7" s="257">
        <f>SUM(K7:K10)</f>
        <v>51</v>
      </c>
      <c r="J7" s="33"/>
      <c r="K7" s="17">
        <v>17</v>
      </c>
      <c r="L7" s="17" t="s">
        <v>28</v>
      </c>
      <c r="M7" s="17">
        <v>11</v>
      </c>
      <c r="N7" s="34"/>
      <c r="O7" s="257">
        <f>SUM(M7:M10)</f>
        <v>69</v>
      </c>
    </row>
    <row r="8" spans="1:15" ht="13.5" customHeight="1" x14ac:dyDescent="0.2">
      <c r="A8" s="250"/>
      <c r="B8" s="257"/>
      <c r="C8" s="25"/>
      <c r="D8" s="17">
        <v>11</v>
      </c>
      <c r="E8" s="17" t="s">
        <v>28</v>
      </c>
      <c r="F8" s="17">
        <v>12</v>
      </c>
      <c r="G8" s="35"/>
      <c r="H8" s="257"/>
      <c r="I8" s="257"/>
      <c r="J8" s="25"/>
      <c r="K8" s="17">
        <v>14</v>
      </c>
      <c r="L8" s="17" t="s">
        <v>28</v>
      </c>
      <c r="M8" s="17">
        <v>17</v>
      </c>
      <c r="N8" s="35"/>
      <c r="O8" s="257"/>
    </row>
    <row r="9" spans="1:15" ht="13.5" customHeight="1" x14ac:dyDescent="0.2">
      <c r="A9" s="250"/>
      <c r="B9" s="257"/>
      <c r="C9" s="25"/>
      <c r="D9" s="17">
        <v>19</v>
      </c>
      <c r="E9" s="17" t="s">
        <v>28</v>
      </c>
      <c r="F9" s="17">
        <v>13</v>
      </c>
      <c r="G9" s="35"/>
      <c r="H9" s="257"/>
      <c r="I9" s="257"/>
      <c r="J9" s="25"/>
      <c r="K9" s="17">
        <v>11</v>
      </c>
      <c r="L9" s="17" t="s">
        <v>28</v>
      </c>
      <c r="M9" s="17">
        <v>15</v>
      </c>
      <c r="N9" s="35"/>
      <c r="O9" s="257"/>
    </row>
    <row r="10" spans="1:15" ht="13.5" customHeight="1" x14ac:dyDescent="0.2">
      <c r="A10" s="250"/>
      <c r="B10" s="257"/>
      <c r="C10" s="26"/>
      <c r="D10" s="17">
        <v>7</v>
      </c>
      <c r="E10" s="17" t="s">
        <v>28</v>
      </c>
      <c r="F10" s="17">
        <v>7</v>
      </c>
      <c r="G10" s="36"/>
      <c r="H10" s="257"/>
      <c r="I10" s="257"/>
      <c r="J10" s="26"/>
      <c r="K10" s="17">
        <v>9</v>
      </c>
      <c r="L10" s="17" t="s">
        <v>28</v>
      </c>
      <c r="M10" s="17">
        <v>26</v>
      </c>
      <c r="N10" s="36"/>
      <c r="O10" s="257"/>
    </row>
    <row r="11" spans="1:15" ht="13.5" customHeight="1" x14ac:dyDescent="0.2">
      <c r="A11" s="251"/>
      <c r="B11" s="26"/>
      <c r="C11" s="37"/>
      <c r="D11" s="19"/>
      <c r="E11" s="20"/>
      <c r="F11" s="21"/>
      <c r="G11" s="21"/>
      <c r="H11" s="27"/>
      <c r="I11" s="26"/>
      <c r="J11" s="37"/>
      <c r="K11" s="19"/>
      <c r="L11" s="20"/>
      <c r="M11" s="21"/>
      <c r="N11" s="21"/>
      <c r="O11" s="27"/>
    </row>
    <row r="12" spans="1:15" s="38" customFormat="1" ht="13.5" customHeight="1" x14ac:dyDescent="0.2">
      <c r="A12" s="249">
        <v>2</v>
      </c>
      <c r="B12" s="252" t="s">
        <v>262</v>
      </c>
      <c r="C12" s="253"/>
      <c r="D12" s="253"/>
      <c r="E12" s="13"/>
      <c r="F12" s="13"/>
      <c r="G12" s="13"/>
      <c r="H12" s="14"/>
      <c r="I12" s="252" t="s">
        <v>422</v>
      </c>
      <c r="J12" s="253"/>
      <c r="K12" s="253"/>
      <c r="L12" s="13"/>
      <c r="M12" s="13"/>
      <c r="N12" s="13"/>
      <c r="O12" s="14"/>
    </row>
    <row r="13" spans="1:15" s="38" customFormat="1" ht="13.5" customHeight="1" x14ac:dyDescent="0.2">
      <c r="A13" s="250"/>
      <c r="B13" s="254" t="s">
        <v>33</v>
      </c>
      <c r="C13" s="255"/>
      <c r="D13" s="255"/>
      <c r="E13" s="15" t="s">
        <v>264</v>
      </c>
      <c r="F13" s="255" t="s">
        <v>35</v>
      </c>
      <c r="G13" s="255"/>
      <c r="H13" s="256"/>
      <c r="I13" s="254" t="s">
        <v>423</v>
      </c>
      <c r="J13" s="255"/>
      <c r="K13" s="255"/>
      <c r="L13" s="15" t="s">
        <v>264</v>
      </c>
      <c r="M13" s="255" t="s">
        <v>424</v>
      </c>
      <c r="N13" s="255"/>
      <c r="O13" s="256"/>
    </row>
    <row r="14" spans="1:15" s="38" customFormat="1" ht="13.5" customHeight="1" x14ac:dyDescent="0.2">
      <c r="A14" s="250"/>
      <c r="B14" s="30"/>
      <c r="C14" s="31"/>
      <c r="D14" s="31"/>
      <c r="E14" s="31"/>
      <c r="F14" s="31"/>
      <c r="G14" s="31"/>
      <c r="H14" s="32"/>
      <c r="I14" s="30"/>
      <c r="J14" s="31"/>
      <c r="K14" s="31"/>
      <c r="L14" s="31"/>
      <c r="M14" s="31"/>
      <c r="N14" s="31"/>
      <c r="O14" s="32"/>
    </row>
    <row r="15" spans="1:15" s="38" customFormat="1" ht="13.5" customHeight="1" x14ac:dyDescent="0.2">
      <c r="A15" s="250"/>
      <c r="B15" s="257">
        <f>SUM(D15:D18)</f>
        <v>91</v>
      </c>
      <c r="C15" s="33"/>
      <c r="D15" s="17">
        <v>27</v>
      </c>
      <c r="E15" s="17" t="s">
        <v>28</v>
      </c>
      <c r="F15" s="17">
        <v>16</v>
      </c>
      <c r="G15" s="34"/>
      <c r="H15" s="257">
        <f>SUM(F15:F18)</f>
        <v>59</v>
      </c>
      <c r="I15" s="257">
        <f>SUM(K15:K18)</f>
        <v>31</v>
      </c>
      <c r="J15" s="33"/>
      <c r="K15" s="17">
        <v>8</v>
      </c>
      <c r="L15" s="17" t="s">
        <v>28</v>
      </c>
      <c r="M15" s="17">
        <v>14</v>
      </c>
      <c r="N15" s="34"/>
      <c r="O15" s="257">
        <f>SUM(M15:M18)</f>
        <v>37</v>
      </c>
    </row>
    <row r="16" spans="1:15" s="38" customFormat="1" ht="13.5" customHeight="1" x14ac:dyDescent="0.2">
      <c r="A16" s="250"/>
      <c r="B16" s="257"/>
      <c r="C16" s="25"/>
      <c r="D16" s="17">
        <v>27</v>
      </c>
      <c r="E16" s="17" t="s">
        <v>28</v>
      </c>
      <c r="F16" s="17">
        <v>17</v>
      </c>
      <c r="G16" s="35"/>
      <c r="H16" s="257"/>
      <c r="I16" s="257"/>
      <c r="J16" s="25"/>
      <c r="K16" s="17">
        <v>3</v>
      </c>
      <c r="L16" s="17" t="s">
        <v>28</v>
      </c>
      <c r="M16" s="17">
        <v>10</v>
      </c>
      <c r="N16" s="35"/>
      <c r="O16" s="257"/>
    </row>
    <row r="17" spans="1:15" s="38" customFormat="1" ht="13.5" customHeight="1" x14ac:dyDescent="0.2">
      <c r="A17" s="250"/>
      <c r="B17" s="257"/>
      <c r="C17" s="25"/>
      <c r="D17" s="17">
        <v>14</v>
      </c>
      <c r="E17" s="17" t="s">
        <v>28</v>
      </c>
      <c r="F17" s="17">
        <v>14</v>
      </c>
      <c r="G17" s="35"/>
      <c r="H17" s="257"/>
      <c r="I17" s="257"/>
      <c r="J17" s="25"/>
      <c r="K17" s="17">
        <v>9</v>
      </c>
      <c r="L17" s="17" t="s">
        <v>28</v>
      </c>
      <c r="M17" s="17">
        <v>9</v>
      </c>
      <c r="N17" s="35"/>
      <c r="O17" s="257"/>
    </row>
    <row r="18" spans="1:15" s="38" customFormat="1" ht="13.5" customHeight="1" x14ac:dyDescent="0.2">
      <c r="A18" s="250"/>
      <c r="B18" s="257"/>
      <c r="C18" s="26"/>
      <c r="D18" s="17">
        <v>23</v>
      </c>
      <c r="E18" s="17" t="s">
        <v>28</v>
      </c>
      <c r="F18" s="17">
        <v>12</v>
      </c>
      <c r="G18" s="36"/>
      <c r="H18" s="257"/>
      <c r="I18" s="257"/>
      <c r="J18" s="26"/>
      <c r="K18" s="17">
        <v>11</v>
      </c>
      <c r="L18" s="17" t="s">
        <v>28</v>
      </c>
      <c r="M18" s="17">
        <v>4</v>
      </c>
      <c r="N18" s="36"/>
      <c r="O18" s="257"/>
    </row>
    <row r="19" spans="1:15" s="38" customFormat="1" ht="13.5" customHeight="1" x14ac:dyDescent="0.2">
      <c r="A19" s="251"/>
      <c r="B19" s="26"/>
      <c r="C19" s="37"/>
      <c r="D19" s="19"/>
      <c r="E19" s="20"/>
      <c r="F19" s="21"/>
      <c r="G19" s="21"/>
      <c r="H19" s="27"/>
      <c r="I19" s="26"/>
      <c r="J19" s="37"/>
      <c r="K19" s="19"/>
      <c r="L19" s="20"/>
      <c r="M19" s="21"/>
      <c r="N19" s="21"/>
      <c r="O19" s="27"/>
    </row>
    <row r="20" spans="1:15" s="38" customFormat="1" ht="13.5" customHeight="1" x14ac:dyDescent="0.2">
      <c r="A20" s="249">
        <v>3</v>
      </c>
      <c r="B20" s="252" t="s">
        <v>262</v>
      </c>
      <c r="C20" s="253"/>
      <c r="D20" s="253"/>
      <c r="E20" s="13"/>
      <c r="F20" s="13"/>
      <c r="G20" s="13"/>
      <c r="H20" s="14"/>
      <c r="I20" s="252" t="s">
        <v>425</v>
      </c>
      <c r="J20" s="253"/>
      <c r="K20" s="253"/>
      <c r="L20" s="13"/>
      <c r="M20" s="13"/>
      <c r="N20" s="13"/>
      <c r="O20" s="14"/>
    </row>
    <row r="21" spans="1:15" s="38" customFormat="1" ht="13.5" customHeight="1" x14ac:dyDescent="0.2">
      <c r="A21" s="250"/>
      <c r="B21" s="254" t="s">
        <v>31</v>
      </c>
      <c r="C21" s="255"/>
      <c r="D21" s="255"/>
      <c r="E21" s="15" t="s">
        <v>264</v>
      </c>
      <c r="F21" s="255" t="s">
        <v>344</v>
      </c>
      <c r="G21" s="255"/>
      <c r="H21" s="256"/>
      <c r="I21" s="254" t="s">
        <v>426</v>
      </c>
      <c r="J21" s="255"/>
      <c r="K21" s="255"/>
      <c r="L21" s="15" t="s">
        <v>264</v>
      </c>
      <c r="M21" s="255" t="s">
        <v>427</v>
      </c>
      <c r="N21" s="255"/>
      <c r="O21" s="256"/>
    </row>
    <row r="22" spans="1:15" s="38" customFormat="1" ht="13.5" customHeight="1" x14ac:dyDescent="0.2">
      <c r="A22" s="250"/>
      <c r="B22" s="30"/>
      <c r="C22" s="31"/>
      <c r="D22" s="31"/>
      <c r="E22" s="31"/>
      <c r="F22" s="31"/>
      <c r="G22" s="31"/>
      <c r="H22" s="32"/>
      <c r="I22" s="30"/>
      <c r="J22" s="31"/>
      <c r="K22" s="31"/>
      <c r="L22" s="31"/>
      <c r="M22" s="31"/>
      <c r="N22" s="31"/>
      <c r="O22" s="32"/>
    </row>
    <row r="23" spans="1:15" s="38" customFormat="1" ht="13.5" customHeight="1" x14ac:dyDescent="0.2">
      <c r="A23" s="250"/>
      <c r="B23" s="257">
        <f>SUM(D23:D26)</f>
        <v>70</v>
      </c>
      <c r="C23" s="33"/>
      <c r="D23" s="17">
        <v>27</v>
      </c>
      <c r="E23" s="17" t="s">
        <v>28</v>
      </c>
      <c r="F23" s="17">
        <v>20</v>
      </c>
      <c r="G23" s="34"/>
      <c r="H23" s="257">
        <f>SUM(F23:F26)</f>
        <v>72</v>
      </c>
      <c r="I23" s="257">
        <f>SUM(K23:K26)</f>
        <v>81</v>
      </c>
      <c r="J23" s="33"/>
      <c r="K23" s="17">
        <v>16</v>
      </c>
      <c r="L23" s="17" t="s">
        <v>28</v>
      </c>
      <c r="M23" s="17">
        <v>9</v>
      </c>
      <c r="N23" s="34"/>
      <c r="O23" s="257">
        <f>SUM(M23:M26)</f>
        <v>41</v>
      </c>
    </row>
    <row r="24" spans="1:15" s="38" customFormat="1" ht="13.5" customHeight="1" x14ac:dyDescent="0.2">
      <c r="A24" s="250"/>
      <c r="B24" s="257"/>
      <c r="C24" s="25"/>
      <c r="D24" s="17">
        <v>9</v>
      </c>
      <c r="E24" s="17" t="s">
        <v>28</v>
      </c>
      <c r="F24" s="17">
        <v>14</v>
      </c>
      <c r="G24" s="35"/>
      <c r="H24" s="257"/>
      <c r="I24" s="257"/>
      <c r="J24" s="25"/>
      <c r="K24" s="17">
        <v>27</v>
      </c>
      <c r="L24" s="17" t="s">
        <v>28</v>
      </c>
      <c r="M24" s="17">
        <v>13</v>
      </c>
      <c r="N24" s="35"/>
      <c r="O24" s="257"/>
    </row>
    <row r="25" spans="1:15" s="38" customFormat="1" ht="13.5" customHeight="1" x14ac:dyDescent="0.2">
      <c r="A25" s="250"/>
      <c r="B25" s="257"/>
      <c r="C25" s="25"/>
      <c r="D25" s="17">
        <v>17</v>
      </c>
      <c r="E25" s="17" t="s">
        <v>28</v>
      </c>
      <c r="F25" s="17">
        <v>19</v>
      </c>
      <c r="G25" s="35"/>
      <c r="H25" s="257"/>
      <c r="I25" s="257"/>
      <c r="J25" s="25"/>
      <c r="K25" s="17">
        <v>20</v>
      </c>
      <c r="L25" s="17" t="s">
        <v>28</v>
      </c>
      <c r="M25" s="17">
        <v>8</v>
      </c>
      <c r="N25" s="35"/>
      <c r="O25" s="257"/>
    </row>
    <row r="26" spans="1:15" s="38" customFormat="1" ht="13.5" customHeight="1" x14ac:dyDescent="0.2">
      <c r="A26" s="250"/>
      <c r="B26" s="257"/>
      <c r="C26" s="26"/>
      <c r="D26" s="17">
        <v>17</v>
      </c>
      <c r="E26" s="17" t="s">
        <v>28</v>
      </c>
      <c r="F26" s="17">
        <v>19</v>
      </c>
      <c r="G26" s="36"/>
      <c r="H26" s="257"/>
      <c r="I26" s="257"/>
      <c r="J26" s="26"/>
      <c r="K26" s="17">
        <v>18</v>
      </c>
      <c r="L26" s="17" t="s">
        <v>28</v>
      </c>
      <c r="M26" s="17">
        <v>11</v>
      </c>
      <c r="N26" s="36"/>
      <c r="O26" s="257"/>
    </row>
    <row r="27" spans="1:15" s="38" customFormat="1" ht="13.5" customHeight="1" x14ac:dyDescent="0.2">
      <c r="A27" s="251"/>
      <c r="B27" s="26"/>
      <c r="C27" s="37"/>
      <c r="D27" s="19"/>
      <c r="E27" s="20"/>
      <c r="F27" s="21"/>
      <c r="G27" s="21"/>
      <c r="H27" s="27"/>
      <c r="I27" s="26"/>
      <c r="J27" s="37"/>
      <c r="K27" s="19"/>
      <c r="L27" s="20"/>
      <c r="M27" s="21"/>
      <c r="N27" s="21"/>
      <c r="O27" s="27"/>
    </row>
    <row r="28" spans="1:15" s="38" customFormat="1" ht="13.5" customHeight="1" x14ac:dyDescent="0.2">
      <c r="A28" s="249">
        <v>4</v>
      </c>
      <c r="B28" s="252" t="s">
        <v>428</v>
      </c>
      <c r="C28" s="253"/>
      <c r="D28" s="253"/>
      <c r="E28" s="13"/>
      <c r="F28" s="13"/>
      <c r="G28" s="13"/>
      <c r="H28" s="14"/>
      <c r="I28" s="252" t="s">
        <v>335</v>
      </c>
      <c r="J28" s="253"/>
      <c r="K28" s="253"/>
      <c r="L28" s="13"/>
      <c r="M28" s="13"/>
      <c r="N28" s="13"/>
      <c r="O28" s="14"/>
    </row>
    <row r="29" spans="1:15" s="38" customFormat="1" ht="13.5" customHeight="1" x14ac:dyDescent="0.2">
      <c r="A29" s="250"/>
      <c r="B29" s="254" t="s">
        <v>429</v>
      </c>
      <c r="C29" s="255"/>
      <c r="D29" s="255"/>
      <c r="E29" s="15" t="s">
        <v>264</v>
      </c>
      <c r="F29" s="255" t="s">
        <v>430</v>
      </c>
      <c r="G29" s="255"/>
      <c r="H29" s="256"/>
      <c r="I29" s="254" t="s">
        <v>431</v>
      </c>
      <c r="J29" s="255"/>
      <c r="K29" s="255"/>
      <c r="L29" s="15" t="s">
        <v>264</v>
      </c>
      <c r="M29" s="255" t="s">
        <v>336</v>
      </c>
      <c r="N29" s="255"/>
      <c r="O29" s="256"/>
    </row>
    <row r="30" spans="1:15" s="38" customFormat="1" ht="13.5" customHeight="1" x14ac:dyDescent="0.2">
      <c r="A30" s="250"/>
      <c r="B30" s="30"/>
      <c r="C30" s="31"/>
      <c r="D30" s="31"/>
      <c r="E30" s="31"/>
      <c r="F30" s="31"/>
      <c r="G30" s="31"/>
      <c r="H30" s="32"/>
      <c r="I30" s="30"/>
      <c r="J30" s="31"/>
      <c r="K30" s="31"/>
      <c r="L30" s="31"/>
      <c r="M30" s="31"/>
      <c r="N30" s="31"/>
      <c r="O30" s="32"/>
    </row>
    <row r="31" spans="1:15" s="38" customFormat="1" ht="13.5" customHeight="1" x14ac:dyDescent="0.2">
      <c r="A31" s="250"/>
      <c r="B31" s="257">
        <f>SUM(D31:D34)</f>
        <v>81</v>
      </c>
      <c r="C31" s="33"/>
      <c r="D31" s="17">
        <v>21</v>
      </c>
      <c r="E31" s="17" t="s">
        <v>28</v>
      </c>
      <c r="F31" s="17">
        <v>9</v>
      </c>
      <c r="G31" s="34"/>
      <c r="H31" s="257">
        <f>SUM(F31:F34)</f>
        <v>49</v>
      </c>
      <c r="I31" s="257">
        <f>SUM(K31:K34)</f>
        <v>90</v>
      </c>
      <c r="J31" s="33"/>
      <c r="K31" s="17">
        <v>17</v>
      </c>
      <c r="L31" s="17" t="s">
        <v>28</v>
      </c>
      <c r="M31" s="17">
        <v>10</v>
      </c>
      <c r="N31" s="34"/>
      <c r="O31" s="257">
        <f>SUM(M31:M34)</f>
        <v>48</v>
      </c>
    </row>
    <row r="32" spans="1:15" s="38" customFormat="1" ht="13.5" customHeight="1" x14ac:dyDescent="0.2">
      <c r="A32" s="250"/>
      <c r="B32" s="257"/>
      <c r="C32" s="25"/>
      <c r="D32" s="17">
        <v>17</v>
      </c>
      <c r="E32" s="17" t="s">
        <v>28</v>
      </c>
      <c r="F32" s="17">
        <v>21</v>
      </c>
      <c r="G32" s="35"/>
      <c r="H32" s="257"/>
      <c r="I32" s="257"/>
      <c r="J32" s="25"/>
      <c r="K32" s="17">
        <v>27</v>
      </c>
      <c r="L32" s="17" t="s">
        <v>28</v>
      </c>
      <c r="M32" s="17">
        <v>11</v>
      </c>
      <c r="N32" s="35"/>
      <c r="O32" s="257"/>
    </row>
    <row r="33" spans="1:15" s="38" customFormat="1" ht="13.5" customHeight="1" x14ac:dyDescent="0.2">
      <c r="A33" s="250"/>
      <c r="B33" s="257"/>
      <c r="C33" s="25"/>
      <c r="D33" s="17">
        <v>27</v>
      </c>
      <c r="E33" s="17" t="s">
        <v>28</v>
      </c>
      <c r="F33" s="17">
        <v>11</v>
      </c>
      <c r="G33" s="35"/>
      <c r="H33" s="257"/>
      <c r="I33" s="257"/>
      <c r="J33" s="25"/>
      <c r="K33" s="17">
        <v>22</v>
      </c>
      <c r="L33" s="17" t="s">
        <v>28</v>
      </c>
      <c r="M33" s="17">
        <v>8</v>
      </c>
      <c r="N33" s="35"/>
      <c r="O33" s="257"/>
    </row>
    <row r="34" spans="1:15" s="38" customFormat="1" ht="13.5" customHeight="1" x14ac:dyDescent="0.2">
      <c r="A34" s="250"/>
      <c r="B34" s="257"/>
      <c r="C34" s="26"/>
      <c r="D34" s="17">
        <v>16</v>
      </c>
      <c r="E34" s="17" t="s">
        <v>28</v>
      </c>
      <c r="F34" s="17">
        <v>8</v>
      </c>
      <c r="G34" s="36"/>
      <c r="H34" s="257"/>
      <c r="I34" s="257"/>
      <c r="J34" s="26"/>
      <c r="K34" s="17">
        <v>24</v>
      </c>
      <c r="L34" s="17" t="s">
        <v>28</v>
      </c>
      <c r="M34" s="17">
        <v>19</v>
      </c>
      <c r="N34" s="36"/>
      <c r="O34" s="257"/>
    </row>
    <row r="35" spans="1:15" s="38" customFormat="1" ht="13.5" customHeight="1" x14ac:dyDescent="0.2">
      <c r="A35" s="251"/>
      <c r="B35" s="26"/>
      <c r="C35" s="37"/>
      <c r="D35" s="19"/>
      <c r="E35" s="20"/>
      <c r="F35" s="21"/>
      <c r="G35" s="21"/>
      <c r="H35" s="27"/>
      <c r="I35" s="26"/>
      <c r="J35" s="37"/>
      <c r="K35" s="19"/>
      <c r="L35" s="20"/>
      <c r="M35" s="21"/>
      <c r="N35" s="21"/>
      <c r="O35" s="27"/>
    </row>
    <row r="36" spans="1:15" s="38" customFormat="1" ht="13.5" customHeight="1" x14ac:dyDescent="0.2">
      <c r="A36" s="249">
        <v>5</v>
      </c>
      <c r="B36" s="252"/>
      <c r="C36" s="253"/>
      <c r="D36" s="253"/>
      <c r="E36" s="13"/>
      <c r="F36" s="13"/>
      <c r="G36" s="13"/>
      <c r="H36" s="14"/>
      <c r="I36" s="252"/>
      <c r="J36" s="253"/>
      <c r="K36" s="253"/>
      <c r="L36" s="13"/>
      <c r="M36" s="13"/>
      <c r="N36" s="13"/>
      <c r="O36" s="14"/>
    </row>
    <row r="37" spans="1:15" s="38" customFormat="1" ht="13.5" customHeight="1" x14ac:dyDescent="0.2">
      <c r="A37" s="250"/>
      <c r="B37" s="254"/>
      <c r="C37" s="255"/>
      <c r="D37" s="255"/>
      <c r="E37" s="15" t="s">
        <v>264</v>
      </c>
      <c r="F37" s="255"/>
      <c r="G37" s="255"/>
      <c r="H37" s="256"/>
      <c r="I37" s="254"/>
      <c r="J37" s="255"/>
      <c r="K37" s="255"/>
      <c r="L37" s="15" t="s">
        <v>264</v>
      </c>
      <c r="M37" s="255"/>
      <c r="N37" s="255"/>
      <c r="O37" s="256"/>
    </row>
    <row r="38" spans="1:15" s="38" customFormat="1" ht="13.5" customHeight="1" x14ac:dyDescent="0.2">
      <c r="A38" s="250"/>
      <c r="B38" s="30"/>
      <c r="C38" s="31"/>
      <c r="D38" s="31"/>
      <c r="E38" s="31"/>
      <c r="F38" s="31"/>
      <c r="G38" s="31"/>
      <c r="H38" s="32"/>
      <c r="I38" s="30"/>
      <c r="J38" s="31"/>
      <c r="K38" s="31"/>
      <c r="L38" s="31"/>
      <c r="M38" s="31"/>
      <c r="N38" s="31"/>
      <c r="O38" s="32"/>
    </row>
    <row r="39" spans="1:15" s="38" customFormat="1" ht="13.5" customHeight="1" x14ac:dyDescent="0.2">
      <c r="A39" s="250"/>
      <c r="B39" s="257">
        <f>SUM(D39:D42)</f>
        <v>0</v>
      </c>
      <c r="C39" s="33"/>
      <c r="D39" s="17"/>
      <c r="E39" s="17" t="s">
        <v>28</v>
      </c>
      <c r="F39" s="17"/>
      <c r="G39" s="34"/>
      <c r="H39" s="257">
        <f>SUM(F39:F42)</f>
        <v>0</v>
      </c>
      <c r="I39" s="257">
        <f>SUM(K39:K42)</f>
        <v>0</v>
      </c>
      <c r="J39" s="33"/>
      <c r="K39" s="17"/>
      <c r="L39" s="17" t="s">
        <v>28</v>
      </c>
      <c r="M39" s="17"/>
      <c r="N39" s="34"/>
      <c r="O39" s="257">
        <f>SUM(M39:M42)</f>
        <v>0</v>
      </c>
    </row>
    <row r="40" spans="1:15" s="38" customFormat="1" ht="13.5" customHeight="1" x14ac:dyDescent="0.2">
      <c r="A40" s="250"/>
      <c r="B40" s="257"/>
      <c r="C40" s="25"/>
      <c r="D40" s="17"/>
      <c r="E40" s="17" t="s">
        <v>28</v>
      </c>
      <c r="F40" s="17"/>
      <c r="G40" s="35"/>
      <c r="H40" s="257"/>
      <c r="I40" s="257"/>
      <c r="J40" s="25"/>
      <c r="K40" s="17"/>
      <c r="L40" s="17" t="s">
        <v>28</v>
      </c>
      <c r="M40" s="17"/>
      <c r="N40" s="35"/>
      <c r="O40" s="257"/>
    </row>
    <row r="41" spans="1:15" s="38" customFormat="1" ht="13.5" customHeight="1" x14ac:dyDescent="0.2">
      <c r="A41" s="250"/>
      <c r="B41" s="257"/>
      <c r="C41" s="25"/>
      <c r="D41" s="17"/>
      <c r="E41" s="17" t="s">
        <v>28</v>
      </c>
      <c r="F41" s="17"/>
      <c r="G41" s="35"/>
      <c r="H41" s="257"/>
      <c r="I41" s="257"/>
      <c r="J41" s="25"/>
      <c r="K41" s="17"/>
      <c r="L41" s="17" t="s">
        <v>28</v>
      </c>
      <c r="M41" s="17"/>
      <c r="N41" s="35"/>
      <c r="O41" s="257"/>
    </row>
    <row r="42" spans="1:15" s="38" customFormat="1" ht="13.5" customHeight="1" x14ac:dyDescent="0.2">
      <c r="A42" s="250"/>
      <c r="B42" s="257"/>
      <c r="C42" s="26"/>
      <c r="D42" s="17"/>
      <c r="E42" s="17" t="s">
        <v>28</v>
      </c>
      <c r="F42" s="17"/>
      <c r="G42" s="36"/>
      <c r="H42" s="257"/>
      <c r="I42" s="257"/>
      <c r="J42" s="26"/>
      <c r="K42" s="17"/>
      <c r="L42" s="17" t="s">
        <v>28</v>
      </c>
      <c r="M42" s="17"/>
      <c r="N42" s="36"/>
      <c r="O42" s="257"/>
    </row>
    <row r="43" spans="1:15" s="38" customFormat="1" ht="13.5" customHeight="1" x14ac:dyDescent="0.2">
      <c r="A43" s="251"/>
      <c r="B43" s="26"/>
      <c r="C43" s="37"/>
      <c r="D43" s="19"/>
      <c r="E43" s="20"/>
      <c r="F43" s="21"/>
      <c r="G43" s="21"/>
      <c r="H43" s="27"/>
      <c r="I43" s="26"/>
      <c r="J43" s="37"/>
      <c r="K43" s="19"/>
      <c r="L43" s="20"/>
      <c r="M43" s="21"/>
      <c r="N43" s="21"/>
      <c r="O43" s="27"/>
    </row>
    <row r="44" spans="1:15" s="38" customFormat="1" ht="13.5" customHeight="1" x14ac:dyDescent="0.2">
      <c r="A44" s="39"/>
      <c r="B44" s="40"/>
      <c r="C44" s="41"/>
      <c r="D44" s="16"/>
      <c r="E44" s="17"/>
      <c r="F44" s="18"/>
      <c r="G44" s="18"/>
      <c r="H44" s="40"/>
      <c r="I44" s="40"/>
      <c r="J44" s="41"/>
      <c r="K44" s="16"/>
      <c r="L44" s="17"/>
      <c r="M44" s="18"/>
      <c r="N44" s="18"/>
      <c r="O44" s="40"/>
    </row>
    <row r="45" spans="1:15" s="38" customFormat="1" ht="18" customHeight="1" x14ac:dyDescent="0.2">
      <c r="A45" s="262" t="s">
        <v>25</v>
      </c>
      <c r="B45" s="262"/>
      <c r="C45" s="22"/>
      <c r="D45" s="263">
        <v>42939</v>
      </c>
      <c r="E45" s="263"/>
      <c r="F45" s="263"/>
      <c r="G45" s="263"/>
      <c r="H45" s="263"/>
      <c r="I45" s="263"/>
      <c r="J45" s="263"/>
      <c r="K45" s="263"/>
      <c r="L45" s="263"/>
      <c r="M45" s="263"/>
      <c r="N45" s="23"/>
      <c r="O45" s="9"/>
    </row>
    <row r="46" spans="1:15" s="38" customFormat="1" ht="18" customHeight="1" x14ac:dyDescent="0.2">
      <c r="A46" s="258" t="s">
        <v>26</v>
      </c>
      <c r="B46" s="258"/>
      <c r="C46" s="24"/>
      <c r="D46" s="258" t="s">
        <v>432</v>
      </c>
      <c r="E46" s="258"/>
      <c r="F46" s="258"/>
      <c r="G46" s="258"/>
      <c r="H46" s="258"/>
      <c r="I46" s="258"/>
      <c r="J46" s="258"/>
      <c r="K46" s="258"/>
      <c r="L46" s="258"/>
      <c r="M46" s="258"/>
      <c r="N46" s="24"/>
      <c r="O46" s="11"/>
    </row>
    <row r="47" spans="1:15" s="38" customFormat="1" ht="13.5" customHeight="1" x14ac:dyDescent="0.2">
      <c r="A47" s="12"/>
      <c r="B47" s="259" t="s">
        <v>433</v>
      </c>
      <c r="C47" s="260"/>
      <c r="D47" s="260"/>
      <c r="E47" s="260"/>
      <c r="F47" s="260"/>
      <c r="G47" s="260"/>
      <c r="H47" s="261"/>
      <c r="I47" s="259" t="s">
        <v>434</v>
      </c>
      <c r="J47" s="260"/>
      <c r="K47" s="260"/>
      <c r="L47" s="260"/>
      <c r="M47" s="260"/>
      <c r="N47" s="260"/>
      <c r="O47" s="261"/>
    </row>
    <row r="48" spans="1:15" s="38" customFormat="1" ht="13.5" customHeight="1" x14ac:dyDescent="0.2">
      <c r="A48" s="249">
        <v>1</v>
      </c>
      <c r="B48" s="252" t="s">
        <v>223</v>
      </c>
      <c r="C48" s="253"/>
      <c r="D48" s="253"/>
      <c r="E48" s="13"/>
      <c r="F48" s="13"/>
      <c r="G48" s="13"/>
      <c r="H48" s="14"/>
      <c r="I48" s="252" t="s">
        <v>223</v>
      </c>
      <c r="J48" s="253"/>
      <c r="K48" s="253"/>
      <c r="L48" s="13"/>
      <c r="M48" s="13"/>
      <c r="N48" s="13"/>
      <c r="O48" s="14"/>
    </row>
    <row r="49" spans="1:15" s="38" customFormat="1" ht="13.5" customHeight="1" x14ac:dyDescent="0.2">
      <c r="A49" s="250"/>
      <c r="B49" s="254" t="s">
        <v>435</v>
      </c>
      <c r="C49" s="255"/>
      <c r="D49" s="255"/>
      <c r="E49" s="15" t="s">
        <v>436</v>
      </c>
      <c r="F49" s="255" t="s">
        <v>437</v>
      </c>
      <c r="G49" s="255"/>
      <c r="H49" s="256"/>
      <c r="I49" s="254" t="s">
        <v>438</v>
      </c>
      <c r="J49" s="255"/>
      <c r="K49" s="255"/>
      <c r="L49" s="15" t="s">
        <v>436</v>
      </c>
      <c r="M49" s="255" t="s">
        <v>439</v>
      </c>
      <c r="N49" s="255"/>
      <c r="O49" s="256"/>
    </row>
    <row r="50" spans="1:15" s="38" customFormat="1" ht="13.5" customHeight="1" x14ac:dyDescent="0.2">
      <c r="A50" s="250"/>
      <c r="B50" s="30"/>
      <c r="C50" s="31"/>
      <c r="D50" s="31"/>
      <c r="E50" s="31"/>
      <c r="F50" s="31"/>
      <c r="G50" s="31"/>
      <c r="H50" s="32"/>
      <c r="I50" s="30"/>
      <c r="J50" s="31"/>
      <c r="K50" s="31"/>
      <c r="L50" s="31"/>
      <c r="M50" s="31"/>
      <c r="N50" s="31"/>
      <c r="O50" s="32"/>
    </row>
    <row r="51" spans="1:15" s="38" customFormat="1" ht="13.5" customHeight="1" x14ac:dyDescent="0.2">
      <c r="A51" s="250"/>
      <c r="B51" s="257">
        <f>SUM(D51:D54)</f>
        <v>38</v>
      </c>
      <c r="C51" s="33"/>
      <c r="D51" s="17">
        <v>6</v>
      </c>
      <c r="E51" s="17" t="s">
        <v>28</v>
      </c>
      <c r="F51" s="17">
        <v>26</v>
      </c>
      <c r="G51" s="34"/>
      <c r="H51" s="257">
        <f>SUM(F51:F54)</f>
        <v>57</v>
      </c>
      <c r="I51" s="257">
        <f>SUM(K51:K54)</f>
        <v>67</v>
      </c>
      <c r="J51" s="33"/>
      <c r="K51" s="17">
        <v>18</v>
      </c>
      <c r="L51" s="17" t="s">
        <v>28</v>
      </c>
      <c r="M51" s="17">
        <v>12</v>
      </c>
      <c r="N51" s="34"/>
      <c r="O51" s="257">
        <f>SUM(M51:M54)</f>
        <v>38</v>
      </c>
    </row>
    <row r="52" spans="1:15" s="38" customFormat="1" ht="13.5" customHeight="1" x14ac:dyDescent="0.2">
      <c r="A52" s="250"/>
      <c r="B52" s="257"/>
      <c r="C52" s="25"/>
      <c r="D52" s="17">
        <v>8</v>
      </c>
      <c r="E52" s="17" t="s">
        <v>28</v>
      </c>
      <c r="F52" s="17">
        <v>12</v>
      </c>
      <c r="G52" s="35"/>
      <c r="H52" s="257"/>
      <c r="I52" s="257"/>
      <c r="J52" s="25"/>
      <c r="K52" s="17">
        <v>17</v>
      </c>
      <c r="L52" s="17" t="s">
        <v>28</v>
      </c>
      <c r="M52" s="17">
        <v>6</v>
      </c>
      <c r="N52" s="35"/>
      <c r="O52" s="257"/>
    </row>
    <row r="53" spans="1:15" s="38" customFormat="1" ht="13.5" customHeight="1" x14ac:dyDescent="0.2">
      <c r="A53" s="250"/>
      <c r="B53" s="257"/>
      <c r="C53" s="25"/>
      <c r="D53" s="17">
        <v>13</v>
      </c>
      <c r="E53" s="17" t="s">
        <v>28</v>
      </c>
      <c r="F53" s="17">
        <v>14</v>
      </c>
      <c r="G53" s="35"/>
      <c r="H53" s="257"/>
      <c r="I53" s="257"/>
      <c r="J53" s="25"/>
      <c r="K53" s="17">
        <v>19</v>
      </c>
      <c r="L53" s="17" t="s">
        <v>28</v>
      </c>
      <c r="M53" s="17">
        <v>11</v>
      </c>
      <c r="N53" s="35"/>
      <c r="O53" s="257"/>
    </row>
    <row r="54" spans="1:15" s="38" customFormat="1" ht="13.5" customHeight="1" x14ac:dyDescent="0.2">
      <c r="A54" s="250"/>
      <c r="B54" s="257"/>
      <c r="C54" s="26"/>
      <c r="D54" s="17">
        <v>11</v>
      </c>
      <c r="E54" s="17" t="s">
        <v>28</v>
      </c>
      <c r="F54" s="17">
        <v>5</v>
      </c>
      <c r="G54" s="36"/>
      <c r="H54" s="257"/>
      <c r="I54" s="257"/>
      <c r="J54" s="26"/>
      <c r="K54" s="17">
        <v>13</v>
      </c>
      <c r="L54" s="17" t="s">
        <v>28</v>
      </c>
      <c r="M54" s="17">
        <v>9</v>
      </c>
      <c r="N54" s="36"/>
      <c r="O54" s="257"/>
    </row>
    <row r="55" spans="1:15" s="38" customFormat="1" ht="13.5" customHeight="1" x14ac:dyDescent="0.2">
      <c r="A55" s="251"/>
      <c r="B55" s="26"/>
      <c r="C55" s="37"/>
      <c r="D55" s="19"/>
      <c r="E55" s="20"/>
      <c r="F55" s="21"/>
      <c r="G55" s="21"/>
      <c r="H55" s="27"/>
      <c r="I55" s="26"/>
      <c r="J55" s="37"/>
      <c r="K55" s="19"/>
      <c r="L55" s="20"/>
      <c r="M55" s="21"/>
      <c r="N55" s="21"/>
      <c r="O55" s="27"/>
    </row>
    <row r="56" spans="1:15" s="38" customFormat="1" ht="13.5" customHeight="1" x14ac:dyDescent="0.2">
      <c r="A56" s="249">
        <v>2</v>
      </c>
      <c r="B56" s="252" t="s">
        <v>212</v>
      </c>
      <c r="C56" s="253"/>
      <c r="D56" s="253"/>
      <c r="E56" s="13"/>
      <c r="F56" s="13"/>
      <c r="G56" s="13"/>
      <c r="H56" s="14"/>
      <c r="I56" s="252" t="s">
        <v>39</v>
      </c>
      <c r="J56" s="253"/>
      <c r="K56" s="253"/>
      <c r="L56" s="13"/>
      <c r="M56" s="13"/>
      <c r="N56" s="13"/>
      <c r="O56" s="14"/>
    </row>
    <row r="57" spans="1:15" s="38" customFormat="1" ht="13.5" customHeight="1" x14ac:dyDescent="0.2">
      <c r="A57" s="250"/>
      <c r="B57" s="254" t="s">
        <v>440</v>
      </c>
      <c r="C57" s="255"/>
      <c r="D57" s="255"/>
      <c r="E57" s="15" t="s">
        <v>436</v>
      </c>
      <c r="F57" s="255" t="s">
        <v>441</v>
      </c>
      <c r="G57" s="255"/>
      <c r="H57" s="256"/>
      <c r="I57" s="254" t="s">
        <v>41</v>
      </c>
      <c r="J57" s="255"/>
      <c r="K57" s="255"/>
      <c r="L57" s="15" t="s">
        <v>436</v>
      </c>
      <c r="M57" s="255" t="s">
        <v>442</v>
      </c>
      <c r="N57" s="255"/>
      <c r="O57" s="256"/>
    </row>
    <row r="58" spans="1:15" s="38" customFormat="1" ht="13.5" customHeight="1" x14ac:dyDescent="0.2">
      <c r="A58" s="250"/>
      <c r="B58" s="30"/>
      <c r="C58" s="31"/>
      <c r="D58" s="31"/>
      <c r="E58" s="31"/>
      <c r="F58" s="31"/>
      <c r="G58" s="31"/>
      <c r="H58" s="32"/>
      <c r="I58" s="30"/>
      <c r="J58" s="31"/>
      <c r="K58" s="31"/>
      <c r="L58" s="31"/>
      <c r="M58" s="31"/>
      <c r="N58" s="31"/>
      <c r="O58" s="32"/>
    </row>
    <row r="59" spans="1:15" s="38" customFormat="1" ht="13.5" customHeight="1" x14ac:dyDescent="0.2">
      <c r="A59" s="250"/>
      <c r="B59" s="257">
        <f>SUM(D59:D62)</f>
        <v>57</v>
      </c>
      <c r="C59" s="33"/>
      <c r="D59" s="17">
        <v>11</v>
      </c>
      <c r="E59" s="17" t="s">
        <v>28</v>
      </c>
      <c r="F59" s="17">
        <v>20</v>
      </c>
      <c r="G59" s="34"/>
      <c r="H59" s="257">
        <f>SUM(F59:F62)</f>
        <v>59</v>
      </c>
      <c r="I59" s="257">
        <f>SUM(K59:K62)</f>
        <v>88</v>
      </c>
      <c r="J59" s="33"/>
      <c r="K59" s="17">
        <v>25</v>
      </c>
      <c r="L59" s="17" t="s">
        <v>28</v>
      </c>
      <c r="M59" s="17">
        <v>27</v>
      </c>
      <c r="N59" s="34"/>
      <c r="O59" s="257">
        <f>SUM(M59:M62)</f>
        <v>69</v>
      </c>
    </row>
    <row r="60" spans="1:15" s="38" customFormat="1" ht="13.5" customHeight="1" x14ac:dyDescent="0.2">
      <c r="A60" s="250"/>
      <c r="B60" s="257"/>
      <c r="C60" s="25"/>
      <c r="D60" s="17">
        <v>22</v>
      </c>
      <c r="E60" s="17" t="s">
        <v>28</v>
      </c>
      <c r="F60" s="17">
        <v>9</v>
      </c>
      <c r="G60" s="35"/>
      <c r="H60" s="257"/>
      <c r="I60" s="257"/>
      <c r="J60" s="25"/>
      <c r="K60" s="17">
        <v>21</v>
      </c>
      <c r="L60" s="17" t="s">
        <v>28</v>
      </c>
      <c r="M60" s="17">
        <v>12</v>
      </c>
      <c r="N60" s="35"/>
      <c r="O60" s="257"/>
    </row>
    <row r="61" spans="1:15" s="38" customFormat="1" ht="13.5" customHeight="1" x14ac:dyDescent="0.2">
      <c r="A61" s="250"/>
      <c r="B61" s="257"/>
      <c r="C61" s="25"/>
      <c r="D61" s="17">
        <v>9</v>
      </c>
      <c r="E61" s="17" t="s">
        <v>28</v>
      </c>
      <c r="F61" s="17">
        <v>8</v>
      </c>
      <c r="G61" s="35"/>
      <c r="H61" s="257"/>
      <c r="I61" s="257"/>
      <c r="J61" s="25"/>
      <c r="K61" s="17">
        <v>14</v>
      </c>
      <c r="L61" s="17" t="s">
        <v>28</v>
      </c>
      <c r="M61" s="17">
        <v>22</v>
      </c>
      <c r="N61" s="35"/>
      <c r="O61" s="257"/>
    </row>
    <row r="62" spans="1:15" s="38" customFormat="1" ht="13.5" customHeight="1" x14ac:dyDescent="0.2">
      <c r="A62" s="250"/>
      <c r="B62" s="257"/>
      <c r="C62" s="26"/>
      <c r="D62" s="17">
        <v>15</v>
      </c>
      <c r="E62" s="17" t="s">
        <v>28</v>
      </c>
      <c r="F62" s="17">
        <v>22</v>
      </c>
      <c r="G62" s="36"/>
      <c r="H62" s="257"/>
      <c r="I62" s="257"/>
      <c r="J62" s="26"/>
      <c r="K62" s="17">
        <v>28</v>
      </c>
      <c r="L62" s="17" t="s">
        <v>28</v>
      </c>
      <c r="M62" s="17">
        <v>8</v>
      </c>
      <c r="N62" s="36"/>
      <c r="O62" s="257"/>
    </row>
    <row r="63" spans="1:15" s="38" customFormat="1" ht="13.5" customHeight="1" x14ac:dyDescent="0.2">
      <c r="A63" s="251"/>
      <c r="B63" s="26"/>
      <c r="C63" s="37"/>
      <c r="D63" s="19"/>
      <c r="E63" s="20"/>
      <c r="F63" s="21"/>
      <c r="G63" s="21"/>
      <c r="H63" s="27"/>
      <c r="I63" s="26"/>
      <c r="J63" s="37"/>
      <c r="K63" s="19"/>
      <c r="L63" s="20"/>
      <c r="M63" s="21"/>
      <c r="N63" s="21"/>
      <c r="O63" s="27"/>
    </row>
    <row r="64" spans="1:15" s="38" customFormat="1" ht="13.5" customHeight="1" x14ac:dyDescent="0.2">
      <c r="A64" s="249">
        <v>3</v>
      </c>
      <c r="B64" s="252" t="s">
        <v>220</v>
      </c>
      <c r="C64" s="253"/>
      <c r="D64" s="253"/>
      <c r="E64" s="13"/>
      <c r="F64" s="13"/>
      <c r="G64" s="13"/>
      <c r="H64" s="14"/>
      <c r="I64" s="252" t="s">
        <v>212</v>
      </c>
      <c r="J64" s="253"/>
      <c r="K64" s="253"/>
      <c r="L64" s="13"/>
      <c r="M64" s="13"/>
      <c r="N64" s="13"/>
      <c r="O64" s="14"/>
    </row>
    <row r="65" spans="1:15" s="38" customFormat="1" ht="13.5" customHeight="1" x14ac:dyDescent="0.2">
      <c r="A65" s="250"/>
      <c r="B65" s="254" t="s">
        <v>82</v>
      </c>
      <c r="C65" s="255"/>
      <c r="D65" s="255"/>
      <c r="E65" s="15" t="s">
        <v>27</v>
      </c>
      <c r="F65" s="255" t="s">
        <v>79</v>
      </c>
      <c r="G65" s="255"/>
      <c r="H65" s="256"/>
      <c r="I65" s="254" t="s">
        <v>443</v>
      </c>
      <c r="J65" s="255"/>
      <c r="K65" s="255"/>
      <c r="L65" s="15" t="s">
        <v>27</v>
      </c>
      <c r="M65" s="255" t="s">
        <v>148</v>
      </c>
      <c r="N65" s="255"/>
      <c r="O65" s="256"/>
    </row>
    <row r="66" spans="1:15" s="38" customFormat="1" ht="13.5" customHeight="1" x14ac:dyDescent="0.2">
      <c r="A66" s="250"/>
      <c r="B66" s="30"/>
      <c r="C66" s="31"/>
      <c r="D66" s="31"/>
      <c r="E66" s="31"/>
      <c r="F66" s="31"/>
      <c r="G66" s="31"/>
      <c r="H66" s="32"/>
      <c r="I66" s="30"/>
      <c r="J66" s="31"/>
      <c r="K66" s="31"/>
      <c r="L66" s="31"/>
      <c r="M66" s="31"/>
      <c r="N66" s="31"/>
      <c r="O66" s="32"/>
    </row>
    <row r="67" spans="1:15" s="38" customFormat="1" ht="13.5" customHeight="1" x14ac:dyDescent="0.2">
      <c r="A67" s="250"/>
      <c r="B67" s="257">
        <f>SUM(D67:D70)</f>
        <v>54</v>
      </c>
      <c r="C67" s="33"/>
      <c r="D67" s="17">
        <v>12</v>
      </c>
      <c r="E67" s="17" t="s">
        <v>28</v>
      </c>
      <c r="F67" s="17">
        <v>15</v>
      </c>
      <c r="G67" s="34"/>
      <c r="H67" s="257">
        <f>SUM(F67:F70)</f>
        <v>67</v>
      </c>
      <c r="I67" s="257">
        <f>SUM(K67:K70)</f>
        <v>53</v>
      </c>
      <c r="J67" s="33"/>
      <c r="K67" s="17">
        <v>6</v>
      </c>
      <c r="L67" s="17" t="s">
        <v>28</v>
      </c>
      <c r="M67" s="17">
        <v>15</v>
      </c>
      <c r="N67" s="34"/>
      <c r="O67" s="257">
        <f>SUM(M67:M70)</f>
        <v>42</v>
      </c>
    </row>
    <row r="68" spans="1:15" s="38" customFormat="1" ht="13.5" customHeight="1" x14ac:dyDescent="0.2">
      <c r="A68" s="250"/>
      <c r="B68" s="257"/>
      <c r="C68" s="25"/>
      <c r="D68" s="17">
        <v>15</v>
      </c>
      <c r="E68" s="17" t="s">
        <v>28</v>
      </c>
      <c r="F68" s="17">
        <v>14</v>
      </c>
      <c r="G68" s="35"/>
      <c r="H68" s="257"/>
      <c r="I68" s="257"/>
      <c r="J68" s="25"/>
      <c r="K68" s="17">
        <v>16</v>
      </c>
      <c r="L68" s="17" t="s">
        <v>28</v>
      </c>
      <c r="M68" s="17">
        <v>6</v>
      </c>
      <c r="N68" s="35"/>
      <c r="O68" s="257"/>
    </row>
    <row r="69" spans="1:15" s="38" customFormat="1" ht="13.5" customHeight="1" x14ac:dyDescent="0.2">
      <c r="A69" s="250"/>
      <c r="B69" s="257"/>
      <c r="C69" s="25"/>
      <c r="D69" s="17">
        <v>15</v>
      </c>
      <c r="E69" s="17" t="s">
        <v>28</v>
      </c>
      <c r="F69" s="17">
        <v>20</v>
      </c>
      <c r="G69" s="35"/>
      <c r="H69" s="257"/>
      <c r="I69" s="257"/>
      <c r="J69" s="25"/>
      <c r="K69" s="17">
        <v>13</v>
      </c>
      <c r="L69" s="17" t="s">
        <v>28</v>
      </c>
      <c r="M69" s="17">
        <v>12</v>
      </c>
      <c r="N69" s="35"/>
      <c r="O69" s="257"/>
    </row>
    <row r="70" spans="1:15" s="38" customFormat="1" ht="13.5" customHeight="1" x14ac:dyDescent="0.2">
      <c r="A70" s="250"/>
      <c r="B70" s="257"/>
      <c r="C70" s="26"/>
      <c r="D70" s="17">
        <v>12</v>
      </c>
      <c r="E70" s="17" t="s">
        <v>28</v>
      </c>
      <c r="F70" s="17">
        <v>18</v>
      </c>
      <c r="G70" s="36"/>
      <c r="H70" s="257"/>
      <c r="I70" s="257"/>
      <c r="J70" s="26"/>
      <c r="K70" s="17">
        <v>18</v>
      </c>
      <c r="L70" s="17" t="s">
        <v>28</v>
      </c>
      <c r="M70" s="17">
        <v>9</v>
      </c>
      <c r="N70" s="36"/>
      <c r="O70" s="257"/>
    </row>
    <row r="71" spans="1:15" ht="13.5" customHeight="1" x14ac:dyDescent="0.2">
      <c r="A71" s="251"/>
      <c r="B71" s="26"/>
      <c r="C71" s="37"/>
      <c r="D71" s="19"/>
      <c r="E71" s="20"/>
      <c r="F71" s="21"/>
      <c r="G71" s="21"/>
      <c r="H71" s="27"/>
      <c r="I71" s="26"/>
      <c r="J71" s="37"/>
      <c r="K71" s="19"/>
      <c r="L71" s="20"/>
      <c r="M71" s="21"/>
      <c r="N71" s="21"/>
      <c r="O71" s="27"/>
    </row>
    <row r="72" spans="1:15" ht="13.5" customHeight="1" x14ac:dyDescent="0.2">
      <c r="A72" s="249">
        <v>4</v>
      </c>
      <c r="B72" s="252" t="s">
        <v>217</v>
      </c>
      <c r="C72" s="253"/>
      <c r="D72" s="253"/>
      <c r="E72" s="13"/>
      <c r="F72" s="13"/>
      <c r="G72" s="13"/>
      <c r="H72" s="14"/>
      <c r="I72" s="252" t="s">
        <v>233</v>
      </c>
      <c r="J72" s="253"/>
      <c r="K72" s="253"/>
      <c r="L72" s="13"/>
      <c r="M72" s="13"/>
      <c r="N72" s="13"/>
      <c r="O72" s="14"/>
    </row>
    <row r="73" spans="1:15" ht="13.5" customHeight="1" x14ac:dyDescent="0.2">
      <c r="A73" s="250"/>
      <c r="B73" s="254" t="s">
        <v>444</v>
      </c>
      <c r="C73" s="255"/>
      <c r="D73" s="255"/>
      <c r="E73" s="15" t="s">
        <v>27</v>
      </c>
      <c r="F73" s="255" t="s">
        <v>445</v>
      </c>
      <c r="G73" s="255"/>
      <c r="H73" s="256"/>
      <c r="I73" s="254" t="s">
        <v>138</v>
      </c>
      <c r="J73" s="255"/>
      <c r="K73" s="255"/>
      <c r="L73" s="15" t="s">
        <v>27</v>
      </c>
      <c r="M73" s="255" t="s">
        <v>446</v>
      </c>
      <c r="N73" s="255"/>
      <c r="O73" s="256"/>
    </row>
    <row r="74" spans="1:15" ht="13.5" customHeight="1" x14ac:dyDescent="0.2">
      <c r="A74" s="250"/>
      <c r="B74" s="30"/>
      <c r="C74" s="31"/>
      <c r="D74" s="31"/>
      <c r="E74" s="31"/>
      <c r="F74" s="31"/>
      <c r="G74" s="31"/>
      <c r="H74" s="32"/>
      <c r="I74" s="30"/>
      <c r="J74" s="31"/>
      <c r="K74" s="31"/>
      <c r="L74" s="31"/>
      <c r="M74" s="31"/>
      <c r="N74" s="31"/>
      <c r="O74" s="32"/>
    </row>
    <row r="75" spans="1:15" ht="13.5" customHeight="1" x14ac:dyDescent="0.2">
      <c r="A75" s="250"/>
      <c r="B75" s="257">
        <f>SUM(D75:D78)</f>
        <v>32</v>
      </c>
      <c r="C75" s="33"/>
      <c r="D75" s="17">
        <v>8</v>
      </c>
      <c r="E75" s="17" t="s">
        <v>28</v>
      </c>
      <c r="F75" s="17">
        <v>14</v>
      </c>
      <c r="G75" s="34"/>
      <c r="H75" s="257">
        <f>SUM(F75:F78)</f>
        <v>60</v>
      </c>
      <c r="I75" s="257">
        <f>SUM(K75:K78)</f>
        <v>41</v>
      </c>
      <c r="J75" s="33"/>
      <c r="K75" s="17">
        <v>15</v>
      </c>
      <c r="L75" s="17" t="s">
        <v>28</v>
      </c>
      <c r="M75" s="17">
        <v>12</v>
      </c>
      <c r="N75" s="34"/>
      <c r="O75" s="257">
        <f>SUM(M75:M78)</f>
        <v>53</v>
      </c>
    </row>
    <row r="76" spans="1:15" ht="13.5" customHeight="1" x14ac:dyDescent="0.2">
      <c r="A76" s="250"/>
      <c r="B76" s="257"/>
      <c r="C76" s="25"/>
      <c r="D76" s="17">
        <v>9</v>
      </c>
      <c r="E76" s="17" t="s">
        <v>28</v>
      </c>
      <c r="F76" s="17">
        <v>15</v>
      </c>
      <c r="G76" s="35"/>
      <c r="H76" s="257"/>
      <c r="I76" s="257"/>
      <c r="J76" s="25"/>
      <c r="K76" s="17">
        <v>12</v>
      </c>
      <c r="L76" s="17" t="s">
        <v>28</v>
      </c>
      <c r="M76" s="17">
        <v>13</v>
      </c>
      <c r="N76" s="35"/>
      <c r="O76" s="257"/>
    </row>
    <row r="77" spans="1:15" ht="13.5" customHeight="1" x14ac:dyDescent="0.2">
      <c r="A77" s="250"/>
      <c r="B77" s="257"/>
      <c r="C77" s="25"/>
      <c r="D77" s="17">
        <v>9</v>
      </c>
      <c r="E77" s="17" t="s">
        <v>28</v>
      </c>
      <c r="F77" s="17">
        <v>17</v>
      </c>
      <c r="G77" s="35"/>
      <c r="H77" s="257"/>
      <c r="I77" s="257"/>
      <c r="J77" s="25"/>
      <c r="K77" s="17">
        <v>7</v>
      </c>
      <c r="L77" s="17" t="s">
        <v>28</v>
      </c>
      <c r="M77" s="17">
        <v>15</v>
      </c>
      <c r="N77" s="35"/>
      <c r="O77" s="257"/>
    </row>
    <row r="78" spans="1:15" ht="13.5" customHeight="1" x14ac:dyDescent="0.2">
      <c r="A78" s="250"/>
      <c r="B78" s="257"/>
      <c r="C78" s="26"/>
      <c r="D78" s="17">
        <v>6</v>
      </c>
      <c r="E78" s="17" t="s">
        <v>28</v>
      </c>
      <c r="F78" s="17">
        <v>14</v>
      </c>
      <c r="G78" s="36"/>
      <c r="H78" s="257"/>
      <c r="I78" s="257"/>
      <c r="J78" s="26"/>
      <c r="K78" s="17">
        <v>7</v>
      </c>
      <c r="L78" s="17" t="s">
        <v>28</v>
      </c>
      <c r="M78" s="17">
        <v>13</v>
      </c>
      <c r="N78" s="36"/>
      <c r="O78" s="257"/>
    </row>
    <row r="79" spans="1:15" ht="13.5" customHeight="1" x14ac:dyDescent="0.2">
      <c r="A79" s="251"/>
      <c r="B79" s="26"/>
      <c r="C79" s="37"/>
      <c r="D79" s="19"/>
      <c r="E79" s="20"/>
      <c r="F79" s="21"/>
      <c r="G79" s="21"/>
      <c r="H79" s="27"/>
      <c r="I79" s="26"/>
      <c r="J79" s="37"/>
      <c r="K79" s="19"/>
      <c r="L79" s="20"/>
      <c r="M79" s="21"/>
      <c r="N79" s="21"/>
      <c r="O79" s="27"/>
    </row>
    <row r="80" spans="1:15" ht="13.5" customHeight="1" x14ac:dyDescent="0.2">
      <c r="A80" s="249">
        <v>5</v>
      </c>
      <c r="B80" s="252"/>
      <c r="C80" s="253"/>
      <c r="D80" s="253"/>
      <c r="E80" s="13"/>
      <c r="F80" s="13"/>
      <c r="G80" s="13"/>
      <c r="H80" s="14"/>
      <c r="I80" s="252"/>
      <c r="J80" s="253"/>
      <c r="K80" s="253"/>
      <c r="L80" s="13"/>
      <c r="M80" s="13"/>
      <c r="N80" s="13"/>
      <c r="O80" s="14"/>
    </row>
    <row r="81" spans="1:15" ht="13.5" customHeight="1" x14ac:dyDescent="0.2">
      <c r="A81" s="250"/>
      <c r="B81" s="254"/>
      <c r="C81" s="255"/>
      <c r="D81" s="255"/>
      <c r="E81" s="15" t="s">
        <v>27</v>
      </c>
      <c r="F81" s="255"/>
      <c r="G81" s="255"/>
      <c r="H81" s="256"/>
      <c r="I81" s="254"/>
      <c r="J81" s="255"/>
      <c r="K81" s="255"/>
      <c r="L81" s="15" t="s">
        <v>27</v>
      </c>
      <c r="M81" s="255"/>
      <c r="N81" s="255"/>
      <c r="O81" s="256"/>
    </row>
    <row r="82" spans="1:15" ht="13.5" customHeight="1" x14ac:dyDescent="0.2">
      <c r="A82" s="250"/>
      <c r="B82" s="30"/>
      <c r="C82" s="31"/>
      <c r="D82" s="31"/>
      <c r="E82" s="31"/>
      <c r="F82" s="31"/>
      <c r="G82" s="31"/>
      <c r="H82" s="32"/>
      <c r="I82" s="30"/>
      <c r="J82" s="31"/>
      <c r="K82" s="31"/>
      <c r="L82" s="31"/>
      <c r="M82" s="31"/>
      <c r="N82" s="31"/>
      <c r="O82" s="32"/>
    </row>
    <row r="83" spans="1:15" ht="13.5" customHeight="1" x14ac:dyDescent="0.2">
      <c r="A83" s="250"/>
      <c r="B83" s="257">
        <f>SUM(D83:D86)</f>
        <v>0</v>
      </c>
      <c r="C83" s="33"/>
      <c r="D83" s="17"/>
      <c r="E83" s="17" t="s">
        <v>28</v>
      </c>
      <c r="F83" s="17"/>
      <c r="G83" s="34"/>
      <c r="H83" s="257">
        <f>SUM(F83:F86)</f>
        <v>0</v>
      </c>
      <c r="I83" s="257">
        <f>SUM(K83:K86)</f>
        <v>0</v>
      </c>
      <c r="J83" s="33"/>
      <c r="K83" s="17"/>
      <c r="L83" s="17" t="s">
        <v>28</v>
      </c>
      <c r="M83" s="17"/>
      <c r="N83" s="34"/>
      <c r="O83" s="257">
        <f>SUM(M83:M86)</f>
        <v>0</v>
      </c>
    </row>
    <row r="84" spans="1:15" ht="13.5" customHeight="1" x14ac:dyDescent="0.2">
      <c r="A84" s="250"/>
      <c r="B84" s="257"/>
      <c r="C84" s="25"/>
      <c r="D84" s="17"/>
      <c r="E84" s="17" t="s">
        <v>28</v>
      </c>
      <c r="F84" s="17"/>
      <c r="G84" s="35"/>
      <c r="H84" s="257"/>
      <c r="I84" s="257"/>
      <c r="J84" s="25"/>
      <c r="K84" s="17"/>
      <c r="L84" s="17" t="s">
        <v>28</v>
      </c>
      <c r="M84" s="17"/>
      <c r="N84" s="35"/>
      <c r="O84" s="257"/>
    </row>
    <row r="85" spans="1:15" ht="13.5" customHeight="1" x14ac:dyDescent="0.2">
      <c r="A85" s="250"/>
      <c r="B85" s="257"/>
      <c r="C85" s="25"/>
      <c r="D85" s="17"/>
      <c r="E85" s="17" t="s">
        <v>28</v>
      </c>
      <c r="F85" s="17"/>
      <c r="G85" s="35"/>
      <c r="H85" s="257"/>
      <c r="I85" s="257"/>
      <c r="J85" s="25"/>
      <c r="K85" s="17"/>
      <c r="L85" s="17" t="s">
        <v>28</v>
      </c>
      <c r="M85" s="17"/>
      <c r="N85" s="35"/>
      <c r="O85" s="257"/>
    </row>
    <row r="86" spans="1:15" ht="13.5" customHeight="1" x14ac:dyDescent="0.2">
      <c r="A86" s="250"/>
      <c r="B86" s="257"/>
      <c r="C86" s="26"/>
      <c r="D86" s="17"/>
      <c r="E86" s="17" t="s">
        <v>28</v>
      </c>
      <c r="F86" s="17"/>
      <c r="G86" s="36"/>
      <c r="H86" s="257"/>
      <c r="I86" s="257"/>
      <c r="J86" s="26"/>
      <c r="K86" s="17"/>
      <c r="L86" s="17" t="s">
        <v>28</v>
      </c>
      <c r="M86" s="17"/>
      <c r="N86" s="36"/>
      <c r="O86" s="257"/>
    </row>
    <row r="87" spans="1:15" ht="13.5" customHeight="1" x14ac:dyDescent="0.2">
      <c r="A87" s="251"/>
      <c r="B87" s="26"/>
      <c r="C87" s="37"/>
      <c r="D87" s="19"/>
      <c r="E87" s="20"/>
      <c r="F87" s="21"/>
      <c r="G87" s="21"/>
      <c r="H87" s="27"/>
      <c r="I87" s="26"/>
      <c r="J87" s="37"/>
      <c r="K87" s="19"/>
      <c r="L87" s="20"/>
      <c r="M87" s="21"/>
      <c r="N87" s="21"/>
      <c r="O87" s="27"/>
    </row>
  </sheetData>
  <mergeCells count="122">
    <mergeCell ref="A1:B1"/>
    <mergeCell ref="D1:M1"/>
    <mergeCell ref="A2:B2"/>
    <mergeCell ref="D2:M2"/>
    <mergeCell ref="B3:H3"/>
    <mergeCell ref="I3:O3"/>
    <mergeCell ref="A4:A11"/>
    <mergeCell ref="B4:D4"/>
    <mergeCell ref="I4:K4"/>
    <mergeCell ref="B5:D5"/>
    <mergeCell ref="F5:H5"/>
    <mergeCell ref="I5:K5"/>
    <mergeCell ref="M5:O5"/>
    <mergeCell ref="B7:B10"/>
    <mergeCell ref="H7:H10"/>
    <mergeCell ref="I7:I10"/>
    <mergeCell ref="O7:O10"/>
    <mergeCell ref="A12:A19"/>
    <mergeCell ref="B12:D12"/>
    <mergeCell ref="I12:K12"/>
    <mergeCell ref="B13:D13"/>
    <mergeCell ref="F13:H13"/>
    <mergeCell ref="I13:K13"/>
    <mergeCell ref="M13:O13"/>
    <mergeCell ref="B15:B18"/>
    <mergeCell ref="H15:H18"/>
    <mergeCell ref="I15:I18"/>
    <mergeCell ref="O15:O18"/>
    <mergeCell ref="A20:A27"/>
    <mergeCell ref="B20:D20"/>
    <mergeCell ref="I20:K20"/>
    <mergeCell ref="B21:D21"/>
    <mergeCell ref="F21:H21"/>
    <mergeCell ref="I21:K21"/>
    <mergeCell ref="M21:O21"/>
    <mergeCell ref="B23:B26"/>
    <mergeCell ref="H23:H26"/>
    <mergeCell ref="I23:I26"/>
    <mergeCell ref="O23:O26"/>
    <mergeCell ref="A28:A35"/>
    <mergeCell ref="B28:D28"/>
    <mergeCell ref="I28:K28"/>
    <mergeCell ref="B29:D29"/>
    <mergeCell ref="F29:H29"/>
    <mergeCell ref="B37:D37"/>
    <mergeCell ref="F37:H37"/>
    <mergeCell ref="I37:K37"/>
    <mergeCell ref="I29:K29"/>
    <mergeCell ref="M29:O29"/>
    <mergeCell ref="B31:B34"/>
    <mergeCell ref="H31:H34"/>
    <mergeCell ref="I31:I34"/>
    <mergeCell ref="O31:O34"/>
    <mergeCell ref="M37:O37"/>
    <mergeCell ref="B39:B42"/>
    <mergeCell ref="H39:H42"/>
    <mergeCell ref="I39:I42"/>
    <mergeCell ref="O39:O42"/>
    <mergeCell ref="A45:B45"/>
    <mergeCell ref="D45:M45"/>
    <mergeCell ref="A36:A43"/>
    <mergeCell ref="B36:D36"/>
    <mergeCell ref="I36:K36"/>
    <mergeCell ref="A46:B46"/>
    <mergeCell ref="D46:M46"/>
    <mergeCell ref="B47:H47"/>
    <mergeCell ref="I47:O47"/>
    <mergeCell ref="A48:A55"/>
    <mergeCell ref="B48:D48"/>
    <mergeCell ref="I48:K48"/>
    <mergeCell ref="B49:D49"/>
    <mergeCell ref="F49:H49"/>
    <mergeCell ref="I49:K49"/>
    <mergeCell ref="M49:O49"/>
    <mergeCell ref="B51:B54"/>
    <mergeCell ref="H51:H54"/>
    <mergeCell ref="I51:I54"/>
    <mergeCell ref="O51:O54"/>
    <mergeCell ref="A56:A63"/>
    <mergeCell ref="B56:D56"/>
    <mergeCell ref="I56:K56"/>
    <mergeCell ref="B57:D57"/>
    <mergeCell ref="F57:H57"/>
    <mergeCell ref="I57:K57"/>
    <mergeCell ref="M57:O57"/>
    <mergeCell ref="B59:B62"/>
    <mergeCell ref="H59:H62"/>
    <mergeCell ref="I59:I62"/>
    <mergeCell ref="O59:O62"/>
    <mergeCell ref="A64:A71"/>
    <mergeCell ref="B64:D64"/>
    <mergeCell ref="I64:K64"/>
    <mergeCell ref="B65:D65"/>
    <mergeCell ref="F65:H65"/>
    <mergeCell ref="I65:K65"/>
    <mergeCell ref="M65:O65"/>
    <mergeCell ref="B67:B70"/>
    <mergeCell ref="H67:H70"/>
    <mergeCell ref="I67:I70"/>
    <mergeCell ref="O67:O70"/>
    <mergeCell ref="A72:A79"/>
    <mergeCell ref="B72:D72"/>
    <mergeCell ref="I72:K72"/>
    <mergeCell ref="B73:D73"/>
    <mergeCell ref="F73:H73"/>
    <mergeCell ref="I81:K81"/>
    <mergeCell ref="I73:K73"/>
    <mergeCell ref="M73:O73"/>
    <mergeCell ref="B75:B78"/>
    <mergeCell ref="H75:H78"/>
    <mergeCell ref="I75:I78"/>
    <mergeCell ref="O75:O78"/>
    <mergeCell ref="M81:O81"/>
    <mergeCell ref="B83:B86"/>
    <mergeCell ref="H83:H86"/>
    <mergeCell ref="I83:I86"/>
    <mergeCell ref="O83:O86"/>
    <mergeCell ref="A80:A87"/>
    <mergeCell ref="B80:D80"/>
    <mergeCell ref="I80:K80"/>
    <mergeCell ref="B81:D81"/>
    <mergeCell ref="F81:H81"/>
  </mergeCells>
  <phoneticPr fontId="1"/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BF78"/>
  <sheetViews>
    <sheetView topLeftCell="A31" zoomScale="85" zoomScaleNormal="85" workbookViewId="0">
      <selection activeCell="M77" sqref="M77:AT77"/>
    </sheetView>
  </sheetViews>
  <sheetFormatPr defaultColWidth="9" defaultRowHeight="16.2" x14ac:dyDescent="0.2"/>
  <cols>
    <col min="1" max="1" width="2.44140625" style="1" customWidth="1"/>
    <col min="2" max="41" width="2.21875" style="1" customWidth="1"/>
    <col min="42" max="49" width="1.77734375" style="2" customWidth="1"/>
    <col min="50" max="55" width="2.44140625" style="2" customWidth="1"/>
    <col min="56" max="16384" width="9" style="1"/>
  </cols>
  <sheetData>
    <row r="1" spans="1:58" ht="23.4" x14ac:dyDescent="0.2">
      <c r="A1" s="96" t="str">
        <f>男子１部!$A$1</f>
        <v>平成２９年度　第４回　岡山県リーグ大会結果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</row>
    <row r="2" spans="1:58" ht="14.25" customHeight="1" x14ac:dyDescent="0.2"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8" ht="18.75" customHeight="1" x14ac:dyDescent="0.2">
      <c r="A3" s="97" t="s">
        <v>0</v>
      </c>
      <c r="B3" s="97"/>
      <c r="C3" s="97"/>
      <c r="D3" s="97"/>
      <c r="E3" s="97"/>
      <c r="F3" s="61" t="s">
        <v>10</v>
      </c>
      <c r="G3" s="61"/>
      <c r="H3" s="61"/>
      <c r="I3" s="61"/>
      <c r="J3" s="61"/>
      <c r="K3" s="61"/>
      <c r="L3" s="61"/>
      <c r="M3" s="61"/>
      <c r="N3" s="5"/>
      <c r="O3" s="5"/>
      <c r="P3" s="5"/>
      <c r="Q3" s="5"/>
      <c r="R3" s="5"/>
      <c r="S3" s="5"/>
      <c r="T3" s="5"/>
      <c r="U3" s="5"/>
      <c r="V3" s="5"/>
      <c r="W3" s="5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spans="1:58" ht="15" customHeight="1" x14ac:dyDescent="0.2">
      <c r="A4" s="7"/>
    </row>
    <row r="5" spans="1:58" ht="12" customHeight="1" x14ac:dyDescent="0.2">
      <c r="B5" s="64"/>
      <c r="C5" s="64"/>
      <c r="D5" s="64"/>
      <c r="E5" s="64"/>
      <c r="F5" s="64"/>
      <c r="G5" s="56" t="str">
        <f>B9</f>
        <v>岡山教員男子</v>
      </c>
      <c r="H5" s="56"/>
      <c r="I5" s="56"/>
      <c r="J5" s="56"/>
      <c r="K5" s="56"/>
      <c r="L5" s="56" t="str">
        <f>B13</f>
        <v>A,PLANETS</v>
      </c>
      <c r="M5" s="56"/>
      <c r="N5" s="56"/>
      <c r="O5" s="56"/>
      <c r="P5" s="56"/>
      <c r="Q5" s="56" t="str">
        <f>B17</f>
        <v>ファイブスターズ</v>
      </c>
      <c r="R5" s="56"/>
      <c r="S5" s="56"/>
      <c r="T5" s="56"/>
      <c r="U5" s="56"/>
      <c r="V5" s="56" t="str">
        <f>B21</f>
        <v>三井造船玉野</v>
      </c>
      <c r="W5" s="56"/>
      <c r="X5" s="56"/>
      <c r="Y5" s="56"/>
      <c r="Z5" s="56"/>
      <c r="AA5" s="56" t="str">
        <f>B25</f>
        <v>KERBEROS</v>
      </c>
      <c r="AB5" s="56"/>
      <c r="AC5" s="56"/>
      <c r="AD5" s="56"/>
      <c r="AE5" s="56"/>
      <c r="AF5" s="56" t="str">
        <f>B29</f>
        <v>サーティーズ</v>
      </c>
      <c r="AG5" s="56"/>
      <c r="AH5" s="56"/>
      <c r="AI5" s="56"/>
      <c r="AJ5" s="56"/>
      <c r="AK5" s="56" t="str">
        <f>B33</f>
        <v>岡山大学</v>
      </c>
      <c r="AL5" s="56"/>
      <c r="AM5" s="56"/>
      <c r="AN5" s="56"/>
      <c r="AO5" s="56"/>
      <c r="AP5" s="45" t="s">
        <v>4</v>
      </c>
      <c r="AQ5" s="46"/>
      <c r="AR5" s="46"/>
      <c r="AS5" s="46"/>
      <c r="AT5" s="46"/>
      <c r="AU5" s="46"/>
      <c r="AV5" s="46"/>
      <c r="AW5" s="46"/>
      <c r="AX5" s="95" t="s">
        <v>21</v>
      </c>
      <c r="AY5" s="56"/>
      <c r="AZ5" s="56"/>
      <c r="BA5" s="56" t="s">
        <v>5</v>
      </c>
      <c r="BB5" s="56"/>
      <c r="BC5" s="56"/>
      <c r="BD5" s="56" t="s">
        <v>24</v>
      </c>
      <c r="BE5" s="56" t="s">
        <v>6</v>
      </c>
      <c r="BF5" s="56" t="s">
        <v>7</v>
      </c>
    </row>
    <row r="6" spans="1:58" ht="12" customHeight="1" x14ac:dyDescent="0.2">
      <c r="B6" s="64"/>
      <c r="C6" s="64"/>
      <c r="D6" s="64"/>
      <c r="E6" s="64"/>
      <c r="F6" s="64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48"/>
      <c r="AQ6" s="49"/>
      <c r="AR6" s="49"/>
      <c r="AS6" s="49"/>
      <c r="AT6" s="49"/>
      <c r="AU6" s="49"/>
      <c r="AV6" s="49"/>
      <c r="AW6" s="49"/>
      <c r="AX6" s="56"/>
      <c r="AY6" s="56"/>
      <c r="AZ6" s="56"/>
      <c r="BA6" s="56"/>
      <c r="BB6" s="56"/>
      <c r="BC6" s="56"/>
      <c r="BD6" s="56"/>
      <c r="BE6" s="56"/>
      <c r="BF6" s="56"/>
    </row>
    <row r="7" spans="1:58" ht="12" customHeight="1" x14ac:dyDescent="0.2">
      <c r="B7" s="64"/>
      <c r="C7" s="64"/>
      <c r="D7" s="64"/>
      <c r="E7" s="64"/>
      <c r="F7" s="64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48"/>
      <c r="AQ7" s="49"/>
      <c r="AR7" s="49"/>
      <c r="AS7" s="49"/>
      <c r="AT7" s="49"/>
      <c r="AU7" s="49"/>
      <c r="AV7" s="49"/>
      <c r="AW7" s="49"/>
      <c r="AX7" s="56"/>
      <c r="AY7" s="56"/>
      <c r="AZ7" s="56"/>
      <c r="BA7" s="56"/>
      <c r="BB7" s="56"/>
      <c r="BC7" s="56"/>
      <c r="BD7" s="56"/>
      <c r="BE7" s="56"/>
      <c r="BF7" s="56"/>
    </row>
    <row r="8" spans="1:58" ht="12" customHeight="1" x14ac:dyDescent="0.2">
      <c r="B8" s="64"/>
      <c r="C8" s="64"/>
      <c r="D8" s="64"/>
      <c r="E8" s="64"/>
      <c r="F8" s="64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1"/>
      <c r="AQ8" s="52"/>
      <c r="AR8" s="52"/>
      <c r="AS8" s="52"/>
      <c r="AT8" s="52"/>
      <c r="AU8" s="52"/>
      <c r="AV8" s="52"/>
      <c r="AW8" s="52"/>
      <c r="AX8" s="56"/>
      <c r="AY8" s="56"/>
      <c r="AZ8" s="56"/>
      <c r="BA8" s="56"/>
      <c r="BB8" s="56"/>
      <c r="BC8" s="56"/>
      <c r="BD8" s="56"/>
      <c r="BE8" s="56"/>
      <c r="BF8" s="56"/>
    </row>
    <row r="9" spans="1:58" ht="12" customHeight="1" x14ac:dyDescent="0.2">
      <c r="B9" s="148" t="s">
        <v>70</v>
      </c>
      <c r="C9" s="149"/>
      <c r="D9" s="149"/>
      <c r="E9" s="149"/>
      <c r="F9" s="150"/>
      <c r="G9" s="65"/>
      <c r="H9" s="66"/>
      <c r="I9" s="66"/>
      <c r="J9" s="66"/>
      <c r="K9" s="67"/>
      <c r="L9" s="151" t="s">
        <v>83</v>
      </c>
      <c r="M9" s="152"/>
      <c r="N9" s="152"/>
      <c r="O9" s="152"/>
      <c r="P9" s="153"/>
      <c r="Q9" s="140" t="s">
        <v>84</v>
      </c>
      <c r="R9" s="141"/>
      <c r="S9" s="141"/>
      <c r="T9" s="141"/>
      <c r="U9" s="142"/>
      <c r="V9" s="140" t="s">
        <v>85</v>
      </c>
      <c r="W9" s="141"/>
      <c r="X9" s="141"/>
      <c r="Y9" s="141"/>
      <c r="Z9" s="142"/>
      <c r="AA9" s="140" t="s">
        <v>366</v>
      </c>
      <c r="AB9" s="141"/>
      <c r="AC9" s="141"/>
      <c r="AD9" s="141"/>
      <c r="AE9" s="142"/>
      <c r="AF9" s="140" t="s">
        <v>300</v>
      </c>
      <c r="AG9" s="141"/>
      <c r="AH9" s="141"/>
      <c r="AI9" s="141"/>
      <c r="AJ9" s="142"/>
      <c r="AK9" s="140" t="s">
        <v>251</v>
      </c>
      <c r="AL9" s="141"/>
      <c r="AM9" s="141"/>
      <c r="AN9" s="141"/>
      <c r="AO9" s="146"/>
      <c r="AP9" s="93">
        <v>3</v>
      </c>
      <c r="AQ9" s="94"/>
      <c r="AR9" s="94" t="s">
        <v>1</v>
      </c>
      <c r="AS9" s="94"/>
      <c r="AT9" s="94"/>
      <c r="AU9" s="94"/>
      <c r="AV9" s="94" t="s">
        <v>3</v>
      </c>
      <c r="AW9" s="94"/>
      <c r="AX9" s="43">
        <f>IF(AP9+AT9=0,"",AP9/(AP9+AT9)*100)</f>
        <v>100</v>
      </c>
      <c r="AY9" s="43"/>
      <c r="AZ9" s="43"/>
      <c r="BA9" s="44"/>
      <c r="BB9" s="44"/>
      <c r="BC9" s="44"/>
      <c r="BD9" s="55">
        <f>IF(BE9=0,"",ROUND(BE9/BF9,5))</f>
        <v>1.19095</v>
      </c>
      <c r="BE9" s="54">
        <f>(L11+Q11+V11+AA11+AF11+AK11)</f>
        <v>237</v>
      </c>
      <c r="BF9" s="54">
        <f>(O11+T11+Y11+AD11+AI11+AN11)</f>
        <v>199</v>
      </c>
    </row>
    <row r="10" spans="1:58" ht="12" customHeight="1" x14ac:dyDescent="0.2">
      <c r="B10" s="118"/>
      <c r="C10" s="119"/>
      <c r="D10" s="119"/>
      <c r="E10" s="119"/>
      <c r="F10" s="120"/>
      <c r="G10" s="68"/>
      <c r="H10" s="69"/>
      <c r="I10" s="69"/>
      <c r="J10" s="69"/>
      <c r="K10" s="70"/>
      <c r="L10" s="154"/>
      <c r="M10" s="155"/>
      <c r="N10" s="155"/>
      <c r="O10" s="155"/>
      <c r="P10" s="156"/>
      <c r="Q10" s="143"/>
      <c r="R10" s="144"/>
      <c r="S10" s="144"/>
      <c r="T10" s="144"/>
      <c r="U10" s="145"/>
      <c r="V10" s="143"/>
      <c r="W10" s="144"/>
      <c r="X10" s="144"/>
      <c r="Y10" s="144"/>
      <c r="Z10" s="145"/>
      <c r="AA10" s="143"/>
      <c r="AB10" s="144"/>
      <c r="AC10" s="144"/>
      <c r="AD10" s="144"/>
      <c r="AE10" s="145"/>
      <c r="AF10" s="143"/>
      <c r="AG10" s="144"/>
      <c r="AH10" s="144"/>
      <c r="AI10" s="144"/>
      <c r="AJ10" s="145"/>
      <c r="AK10" s="143"/>
      <c r="AL10" s="144"/>
      <c r="AM10" s="144"/>
      <c r="AN10" s="144"/>
      <c r="AO10" s="147"/>
      <c r="AP10" s="93"/>
      <c r="AQ10" s="94"/>
      <c r="AR10" s="94"/>
      <c r="AS10" s="94"/>
      <c r="AT10" s="94"/>
      <c r="AU10" s="94"/>
      <c r="AV10" s="94"/>
      <c r="AW10" s="94"/>
      <c r="AX10" s="43"/>
      <c r="AY10" s="43"/>
      <c r="AZ10" s="43"/>
      <c r="BA10" s="44"/>
      <c r="BB10" s="44"/>
      <c r="BC10" s="44"/>
      <c r="BD10" s="55"/>
      <c r="BE10" s="54"/>
      <c r="BF10" s="54"/>
    </row>
    <row r="11" spans="1:58" ht="12" customHeight="1" x14ac:dyDescent="0.2">
      <c r="B11" s="118"/>
      <c r="C11" s="119"/>
      <c r="D11" s="119"/>
      <c r="E11" s="119"/>
      <c r="F11" s="120"/>
      <c r="G11" s="68"/>
      <c r="H11" s="69"/>
      <c r="I11" s="69"/>
      <c r="J11" s="69"/>
      <c r="K11" s="70"/>
      <c r="L11" s="62"/>
      <c r="M11" s="57"/>
      <c r="N11" s="57" t="s">
        <v>2</v>
      </c>
      <c r="O11" s="57"/>
      <c r="P11" s="58"/>
      <c r="Q11" s="62"/>
      <c r="R11" s="57"/>
      <c r="S11" s="57" t="s">
        <v>2</v>
      </c>
      <c r="T11" s="57"/>
      <c r="U11" s="58"/>
      <c r="V11" s="62"/>
      <c r="W11" s="57"/>
      <c r="X11" s="57" t="s">
        <v>2</v>
      </c>
      <c r="Y11" s="57"/>
      <c r="Z11" s="58"/>
      <c r="AA11" s="62">
        <v>81</v>
      </c>
      <c r="AB11" s="57"/>
      <c r="AC11" s="57" t="s">
        <v>2</v>
      </c>
      <c r="AD11" s="57">
        <v>72</v>
      </c>
      <c r="AE11" s="58"/>
      <c r="AF11" s="62">
        <v>78</v>
      </c>
      <c r="AG11" s="57"/>
      <c r="AH11" s="57" t="s">
        <v>2</v>
      </c>
      <c r="AI11" s="57">
        <v>55</v>
      </c>
      <c r="AJ11" s="58"/>
      <c r="AK11" s="62">
        <v>78</v>
      </c>
      <c r="AL11" s="57"/>
      <c r="AM11" s="57" t="s">
        <v>2</v>
      </c>
      <c r="AN11" s="57">
        <v>72</v>
      </c>
      <c r="AO11" s="58"/>
      <c r="AP11" s="93"/>
      <c r="AQ11" s="94"/>
      <c r="AR11" s="94"/>
      <c r="AS11" s="94"/>
      <c r="AT11" s="94"/>
      <c r="AU11" s="94"/>
      <c r="AV11" s="94"/>
      <c r="AW11" s="94"/>
      <c r="AX11" s="43"/>
      <c r="AY11" s="43"/>
      <c r="AZ11" s="43"/>
      <c r="BA11" s="44"/>
      <c r="BB11" s="44"/>
      <c r="BC11" s="44"/>
      <c r="BD11" s="55"/>
      <c r="BE11" s="54"/>
      <c r="BF11" s="54"/>
    </row>
    <row r="12" spans="1:58" ht="12" customHeight="1" x14ac:dyDescent="0.2">
      <c r="B12" s="121"/>
      <c r="C12" s="122"/>
      <c r="D12" s="122"/>
      <c r="E12" s="122"/>
      <c r="F12" s="123"/>
      <c r="G12" s="71"/>
      <c r="H12" s="72"/>
      <c r="I12" s="72"/>
      <c r="J12" s="72"/>
      <c r="K12" s="73"/>
      <c r="L12" s="63"/>
      <c r="M12" s="59"/>
      <c r="N12" s="59"/>
      <c r="O12" s="59"/>
      <c r="P12" s="60"/>
      <c r="Q12" s="63"/>
      <c r="R12" s="59"/>
      <c r="S12" s="59"/>
      <c r="T12" s="59"/>
      <c r="U12" s="60"/>
      <c r="V12" s="63"/>
      <c r="W12" s="59"/>
      <c r="X12" s="59"/>
      <c r="Y12" s="59"/>
      <c r="Z12" s="60"/>
      <c r="AA12" s="63"/>
      <c r="AB12" s="59"/>
      <c r="AC12" s="59"/>
      <c r="AD12" s="59"/>
      <c r="AE12" s="60"/>
      <c r="AF12" s="63"/>
      <c r="AG12" s="59"/>
      <c r="AH12" s="59"/>
      <c r="AI12" s="59"/>
      <c r="AJ12" s="60"/>
      <c r="AK12" s="63"/>
      <c r="AL12" s="59"/>
      <c r="AM12" s="59"/>
      <c r="AN12" s="59"/>
      <c r="AO12" s="60"/>
      <c r="AP12" s="93"/>
      <c r="AQ12" s="94"/>
      <c r="AR12" s="94"/>
      <c r="AS12" s="94"/>
      <c r="AT12" s="94"/>
      <c r="AU12" s="94"/>
      <c r="AV12" s="94"/>
      <c r="AW12" s="94"/>
      <c r="AX12" s="43"/>
      <c r="AY12" s="43"/>
      <c r="AZ12" s="43"/>
      <c r="BA12" s="44"/>
      <c r="BB12" s="44"/>
      <c r="BC12" s="44"/>
      <c r="BD12" s="55"/>
      <c r="BE12" s="54"/>
      <c r="BF12" s="54"/>
    </row>
    <row r="13" spans="1:58" ht="12" customHeight="1" x14ac:dyDescent="0.2">
      <c r="B13" s="106" t="s">
        <v>71</v>
      </c>
      <c r="C13" s="107"/>
      <c r="D13" s="107"/>
      <c r="E13" s="107"/>
      <c r="F13" s="108"/>
      <c r="G13" s="80" t="str">
        <f>IF(L9="○","●",IF(L9="●","○",L9))</f>
        <v>9/17  q2</v>
      </c>
      <c r="H13" s="81"/>
      <c r="I13" s="81"/>
      <c r="J13" s="81"/>
      <c r="K13" s="82"/>
      <c r="L13" s="86"/>
      <c r="M13" s="86"/>
      <c r="N13" s="86"/>
      <c r="O13" s="86"/>
      <c r="P13" s="86"/>
      <c r="Q13" s="87" t="s">
        <v>382</v>
      </c>
      <c r="R13" s="88"/>
      <c r="S13" s="88"/>
      <c r="T13" s="88"/>
      <c r="U13" s="89"/>
      <c r="V13" s="87" t="s">
        <v>86</v>
      </c>
      <c r="W13" s="88"/>
      <c r="X13" s="88"/>
      <c r="Y13" s="88"/>
      <c r="Z13" s="89"/>
      <c r="AA13" s="87" t="s">
        <v>300</v>
      </c>
      <c r="AB13" s="88"/>
      <c r="AC13" s="88"/>
      <c r="AD13" s="88"/>
      <c r="AE13" s="89"/>
      <c r="AF13" s="87" t="s">
        <v>87</v>
      </c>
      <c r="AG13" s="88"/>
      <c r="AH13" s="88"/>
      <c r="AI13" s="88"/>
      <c r="AJ13" s="89"/>
      <c r="AK13" s="87" t="s">
        <v>236</v>
      </c>
      <c r="AL13" s="88"/>
      <c r="AM13" s="88"/>
      <c r="AN13" s="88"/>
      <c r="AO13" s="89"/>
      <c r="AP13" s="93">
        <v>2</v>
      </c>
      <c r="AQ13" s="94"/>
      <c r="AR13" s="94" t="s">
        <v>1</v>
      </c>
      <c r="AS13" s="94"/>
      <c r="AT13" s="94">
        <v>1</v>
      </c>
      <c r="AU13" s="94"/>
      <c r="AV13" s="94" t="s">
        <v>3</v>
      </c>
      <c r="AW13" s="94"/>
      <c r="AX13" s="43">
        <f>IF(AP13+AT13=0,"",AP13/(AP13+AT13)*100)</f>
        <v>66.666666666666657</v>
      </c>
      <c r="AY13" s="43"/>
      <c r="AZ13" s="43"/>
      <c r="BA13" s="44"/>
      <c r="BB13" s="44"/>
      <c r="BC13" s="44"/>
      <c r="BD13" s="55">
        <f>IF(BE13=0,"",ROUND(BE13/BF13,5))</f>
        <v>1.23204</v>
      </c>
      <c r="BE13" s="103">
        <f>(G15+Q15+V15+AA15+AF15+AK15)</f>
        <v>223</v>
      </c>
      <c r="BF13" s="103">
        <f>(J15+T15+Y15+AD15+AI15+AN15)</f>
        <v>181</v>
      </c>
    </row>
    <row r="14" spans="1:58" ht="12" customHeight="1" x14ac:dyDescent="0.2">
      <c r="B14" s="109"/>
      <c r="C14" s="110"/>
      <c r="D14" s="110"/>
      <c r="E14" s="110"/>
      <c r="F14" s="111"/>
      <c r="G14" s="83"/>
      <c r="H14" s="84"/>
      <c r="I14" s="84"/>
      <c r="J14" s="84"/>
      <c r="K14" s="85"/>
      <c r="L14" s="86"/>
      <c r="M14" s="86"/>
      <c r="N14" s="86"/>
      <c r="O14" s="86"/>
      <c r="P14" s="86"/>
      <c r="Q14" s="90"/>
      <c r="R14" s="91"/>
      <c r="S14" s="91"/>
      <c r="T14" s="91"/>
      <c r="U14" s="92"/>
      <c r="V14" s="90"/>
      <c r="W14" s="91"/>
      <c r="X14" s="91"/>
      <c r="Y14" s="91"/>
      <c r="Z14" s="92"/>
      <c r="AA14" s="90"/>
      <c r="AB14" s="91"/>
      <c r="AC14" s="91"/>
      <c r="AD14" s="91"/>
      <c r="AE14" s="92"/>
      <c r="AF14" s="90"/>
      <c r="AG14" s="91"/>
      <c r="AH14" s="91"/>
      <c r="AI14" s="91"/>
      <c r="AJ14" s="92"/>
      <c r="AK14" s="90"/>
      <c r="AL14" s="91"/>
      <c r="AM14" s="91"/>
      <c r="AN14" s="91"/>
      <c r="AO14" s="92"/>
      <c r="AP14" s="93"/>
      <c r="AQ14" s="94"/>
      <c r="AR14" s="94"/>
      <c r="AS14" s="94"/>
      <c r="AT14" s="94"/>
      <c r="AU14" s="94"/>
      <c r="AV14" s="94"/>
      <c r="AW14" s="94"/>
      <c r="AX14" s="43"/>
      <c r="AY14" s="43"/>
      <c r="AZ14" s="43"/>
      <c r="BA14" s="44"/>
      <c r="BB14" s="44"/>
      <c r="BC14" s="44"/>
      <c r="BD14" s="55"/>
      <c r="BE14" s="104"/>
      <c r="BF14" s="104"/>
    </row>
    <row r="15" spans="1:58" ht="12" customHeight="1" x14ac:dyDescent="0.2">
      <c r="B15" s="109"/>
      <c r="C15" s="110"/>
      <c r="D15" s="110"/>
      <c r="E15" s="110"/>
      <c r="F15" s="111"/>
      <c r="G15" s="74">
        <f>O11</f>
        <v>0</v>
      </c>
      <c r="H15" s="75"/>
      <c r="I15" s="75" t="s">
        <v>2</v>
      </c>
      <c r="J15" s="75">
        <f>L11</f>
        <v>0</v>
      </c>
      <c r="K15" s="78"/>
      <c r="L15" s="86"/>
      <c r="M15" s="86"/>
      <c r="N15" s="86"/>
      <c r="O15" s="86"/>
      <c r="P15" s="86"/>
      <c r="Q15" s="62">
        <v>84</v>
      </c>
      <c r="R15" s="57"/>
      <c r="S15" s="57" t="s">
        <v>2</v>
      </c>
      <c r="T15" s="57">
        <v>63</v>
      </c>
      <c r="U15" s="58"/>
      <c r="V15" s="62"/>
      <c r="W15" s="57"/>
      <c r="X15" s="57" t="s">
        <v>2</v>
      </c>
      <c r="Y15" s="57"/>
      <c r="Z15" s="58"/>
      <c r="AA15" s="62">
        <v>73</v>
      </c>
      <c r="AB15" s="57"/>
      <c r="AC15" s="57" t="s">
        <v>2</v>
      </c>
      <c r="AD15" s="57">
        <v>45</v>
      </c>
      <c r="AE15" s="58"/>
      <c r="AF15" s="62"/>
      <c r="AG15" s="57"/>
      <c r="AH15" s="57" t="s">
        <v>2</v>
      </c>
      <c r="AI15" s="57"/>
      <c r="AJ15" s="58"/>
      <c r="AK15" s="62">
        <v>66</v>
      </c>
      <c r="AL15" s="57"/>
      <c r="AM15" s="57" t="s">
        <v>2</v>
      </c>
      <c r="AN15" s="57">
        <v>73</v>
      </c>
      <c r="AO15" s="58"/>
      <c r="AP15" s="93"/>
      <c r="AQ15" s="94"/>
      <c r="AR15" s="94"/>
      <c r="AS15" s="94"/>
      <c r="AT15" s="94"/>
      <c r="AU15" s="94"/>
      <c r="AV15" s="94"/>
      <c r="AW15" s="94"/>
      <c r="AX15" s="43"/>
      <c r="AY15" s="43"/>
      <c r="AZ15" s="43"/>
      <c r="BA15" s="44"/>
      <c r="BB15" s="44"/>
      <c r="BC15" s="44"/>
      <c r="BD15" s="55"/>
      <c r="BE15" s="104"/>
      <c r="BF15" s="104"/>
    </row>
    <row r="16" spans="1:58" ht="12" customHeight="1" x14ac:dyDescent="0.2">
      <c r="B16" s="124"/>
      <c r="C16" s="125"/>
      <c r="D16" s="125"/>
      <c r="E16" s="125"/>
      <c r="F16" s="126"/>
      <c r="G16" s="76"/>
      <c r="H16" s="77"/>
      <c r="I16" s="77"/>
      <c r="J16" s="77"/>
      <c r="K16" s="79"/>
      <c r="L16" s="86"/>
      <c r="M16" s="86"/>
      <c r="N16" s="86"/>
      <c r="O16" s="86"/>
      <c r="P16" s="86"/>
      <c r="Q16" s="63"/>
      <c r="R16" s="59"/>
      <c r="S16" s="59"/>
      <c r="T16" s="59"/>
      <c r="U16" s="60"/>
      <c r="V16" s="63"/>
      <c r="W16" s="59"/>
      <c r="X16" s="59"/>
      <c r="Y16" s="59"/>
      <c r="Z16" s="60"/>
      <c r="AA16" s="63"/>
      <c r="AB16" s="59"/>
      <c r="AC16" s="59"/>
      <c r="AD16" s="59"/>
      <c r="AE16" s="60"/>
      <c r="AF16" s="63"/>
      <c r="AG16" s="59"/>
      <c r="AH16" s="59"/>
      <c r="AI16" s="59"/>
      <c r="AJ16" s="60"/>
      <c r="AK16" s="63"/>
      <c r="AL16" s="59"/>
      <c r="AM16" s="59"/>
      <c r="AN16" s="59"/>
      <c r="AO16" s="60"/>
      <c r="AP16" s="93"/>
      <c r="AQ16" s="94"/>
      <c r="AR16" s="94"/>
      <c r="AS16" s="94"/>
      <c r="AT16" s="94"/>
      <c r="AU16" s="94"/>
      <c r="AV16" s="94"/>
      <c r="AW16" s="94"/>
      <c r="AX16" s="43"/>
      <c r="AY16" s="43"/>
      <c r="AZ16" s="43"/>
      <c r="BA16" s="44"/>
      <c r="BB16" s="44"/>
      <c r="BC16" s="44"/>
      <c r="BD16" s="55"/>
      <c r="BE16" s="105"/>
      <c r="BF16" s="105"/>
    </row>
    <row r="17" spans="2:58" ht="12" customHeight="1" x14ac:dyDescent="0.2">
      <c r="B17" s="115" t="s">
        <v>72</v>
      </c>
      <c r="C17" s="116"/>
      <c r="D17" s="116"/>
      <c r="E17" s="116"/>
      <c r="F17" s="117"/>
      <c r="G17" s="80" t="str">
        <f>IF(Q9="○","●",IF(Q9="●","○",Q9))</f>
        <v>9/10  m1</v>
      </c>
      <c r="H17" s="81"/>
      <c r="I17" s="81"/>
      <c r="J17" s="81"/>
      <c r="K17" s="82"/>
      <c r="L17" s="80" t="str">
        <f>IF(Q13="○","●",IF(Q13="●","○",Q13))</f>
        <v>●</v>
      </c>
      <c r="M17" s="81"/>
      <c r="N17" s="81"/>
      <c r="O17" s="81"/>
      <c r="P17" s="82"/>
      <c r="Q17" s="86"/>
      <c r="R17" s="86"/>
      <c r="S17" s="86"/>
      <c r="T17" s="86"/>
      <c r="U17" s="86"/>
      <c r="V17" s="87" t="s">
        <v>301</v>
      </c>
      <c r="W17" s="88"/>
      <c r="X17" s="88"/>
      <c r="Y17" s="88"/>
      <c r="Z17" s="89"/>
      <c r="AA17" s="87" t="s">
        <v>88</v>
      </c>
      <c r="AB17" s="88"/>
      <c r="AC17" s="88"/>
      <c r="AD17" s="88"/>
      <c r="AE17" s="89"/>
      <c r="AF17" s="87" t="s">
        <v>236</v>
      </c>
      <c r="AG17" s="88"/>
      <c r="AH17" s="88"/>
      <c r="AI17" s="88"/>
      <c r="AJ17" s="89"/>
      <c r="AK17" s="87" t="s">
        <v>89</v>
      </c>
      <c r="AL17" s="88"/>
      <c r="AM17" s="88"/>
      <c r="AN17" s="88"/>
      <c r="AO17" s="89"/>
      <c r="AP17" s="93"/>
      <c r="AQ17" s="94"/>
      <c r="AR17" s="94" t="s">
        <v>1</v>
      </c>
      <c r="AS17" s="94"/>
      <c r="AT17" s="94">
        <v>3</v>
      </c>
      <c r="AU17" s="94"/>
      <c r="AV17" s="94" t="s">
        <v>3</v>
      </c>
      <c r="AW17" s="94"/>
      <c r="AX17" s="43">
        <f>IF(AP17+AT17=0,"",AP17/(AP17+AT17)*100)</f>
        <v>0</v>
      </c>
      <c r="AY17" s="43"/>
      <c r="AZ17" s="43"/>
      <c r="BA17" s="44"/>
      <c r="BB17" s="44"/>
      <c r="BC17" s="44"/>
      <c r="BD17" s="55">
        <f>IF(BE17=0,"",ROUND(BE17/BF17,5))</f>
        <v>0.80498000000000003</v>
      </c>
      <c r="BE17" s="103">
        <f>(G19+L19+V19+AA19+AF19+AK19)</f>
        <v>194</v>
      </c>
      <c r="BF17" s="103">
        <f>(J19+O19+Y19+AD19+AI19+AN19)</f>
        <v>241</v>
      </c>
    </row>
    <row r="18" spans="2:58" ht="12" customHeight="1" x14ac:dyDescent="0.2">
      <c r="B18" s="118"/>
      <c r="C18" s="119"/>
      <c r="D18" s="119"/>
      <c r="E18" s="119"/>
      <c r="F18" s="120"/>
      <c r="G18" s="83"/>
      <c r="H18" s="84"/>
      <c r="I18" s="84"/>
      <c r="J18" s="84"/>
      <c r="K18" s="85"/>
      <c r="L18" s="83"/>
      <c r="M18" s="84"/>
      <c r="N18" s="84"/>
      <c r="O18" s="84"/>
      <c r="P18" s="85"/>
      <c r="Q18" s="86"/>
      <c r="R18" s="86"/>
      <c r="S18" s="86"/>
      <c r="T18" s="86"/>
      <c r="U18" s="86"/>
      <c r="V18" s="90"/>
      <c r="W18" s="91"/>
      <c r="X18" s="91"/>
      <c r="Y18" s="91"/>
      <c r="Z18" s="92"/>
      <c r="AA18" s="90"/>
      <c r="AB18" s="91"/>
      <c r="AC18" s="91"/>
      <c r="AD18" s="91"/>
      <c r="AE18" s="92"/>
      <c r="AF18" s="90"/>
      <c r="AG18" s="91"/>
      <c r="AH18" s="91"/>
      <c r="AI18" s="91"/>
      <c r="AJ18" s="92"/>
      <c r="AK18" s="90"/>
      <c r="AL18" s="91"/>
      <c r="AM18" s="91"/>
      <c r="AN18" s="91"/>
      <c r="AO18" s="92"/>
      <c r="AP18" s="93"/>
      <c r="AQ18" s="94"/>
      <c r="AR18" s="94"/>
      <c r="AS18" s="94"/>
      <c r="AT18" s="94"/>
      <c r="AU18" s="94"/>
      <c r="AV18" s="94"/>
      <c r="AW18" s="94"/>
      <c r="AX18" s="43"/>
      <c r="AY18" s="43"/>
      <c r="AZ18" s="43"/>
      <c r="BA18" s="44"/>
      <c r="BB18" s="44"/>
      <c r="BC18" s="44"/>
      <c r="BD18" s="55"/>
      <c r="BE18" s="104"/>
      <c r="BF18" s="104"/>
    </row>
    <row r="19" spans="2:58" ht="12" customHeight="1" x14ac:dyDescent="0.2">
      <c r="B19" s="118"/>
      <c r="C19" s="119"/>
      <c r="D19" s="119"/>
      <c r="E19" s="119"/>
      <c r="F19" s="120"/>
      <c r="G19" s="74">
        <f>T11</f>
        <v>0</v>
      </c>
      <c r="H19" s="75"/>
      <c r="I19" s="75" t="s">
        <v>2</v>
      </c>
      <c r="J19" s="75">
        <f>Q11</f>
        <v>0</v>
      </c>
      <c r="K19" s="78"/>
      <c r="L19" s="74">
        <f>T15</f>
        <v>63</v>
      </c>
      <c r="M19" s="75"/>
      <c r="N19" s="75" t="s">
        <v>2</v>
      </c>
      <c r="O19" s="75">
        <f>Q15</f>
        <v>84</v>
      </c>
      <c r="P19" s="78"/>
      <c r="Q19" s="86"/>
      <c r="R19" s="86"/>
      <c r="S19" s="86"/>
      <c r="T19" s="86"/>
      <c r="U19" s="86"/>
      <c r="V19" s="62">
        <v>61</v>
      </c>
      <c r="W19" s="57"/>
      <c r="X19" s="57" t="s">
        <v>2</v>
      </c>
      <c r="Y19" s="57">
        <v>79</v>
      </c>
      <c r="Z19" s="58"/>
      <c r="AA19" s="62"/>
      <c r="AB19" s="57"/>
      <c r="AC19" s="57" t="s">
        <v>2</v>
      </c>
      <c r="AD19" s="57"/>
      <c r="AE19" s="58"/>
      <c r="AF19" s="62">
        <v>70</v>
      </c>
      <c r="AG19" s="57"/>
      <c r="AH19" s="57" t="s">
        <v>2</v>
      </c>
      <c r="AI19" s="57">
        <v>78</v>
      </c>
      <c r="AJ19" s="58"/>
      <c r="AK19" s="62"/>
      <c r="AL19" s="57"/>
      <c r="AM19" s="57" t="s">
        <v>2</v>
      </c>
      <c r="AN19" s="57"/>
      <c r="AO19" s="58"/>
      <c r="AP19" s="93"/>
      <c r="AQ19" s="94"/>
      <c r="AR19" s="94"/>
      <c r="AS19" s="94"/>
      <c r="AT19" s="94"/>
      <c r="AU19" s="94"/>
      <c r="AV19" s="94"/>
      <c r="AW19" s="94"/>
      <c r="AX19" s="43"/>
      <c r="AY19" s="43"/>
      <c r="AZ19" s="43"/>
      <c r="BA19" s="44"/>
      <c r="BB19" s="44"/>
      <c r="BC19" s="44"/>
      <c r="BD19" s="55"/>
      <c r="BE19" s="104"/>
      <c r="BF19" s="104"/>
    </row>
    <row r="20" spans="2:58" ht="12" customHeight="1" x14ac:dyDescent="0.2">
      <c r="B20" s="121"/>
      <c r="C20" s="122"/>
      <c r="D20" s="122"/>
      <c r="E20" s="122"/>
      <c r="F20" s="123"/>
      <c r="G20" s="76"/>
      <c r="H20" s="77"/>
      <c r="I20" s="77"/>
      <c r="J20" s="77"/>
      <c r="K20" s="79"/>
      <c r="L20" s="76"/>
      <c r="M20" s="77"/>
      <c r="N20" s="77"/>
      <c r="O20" s="77"/>
      <c r="P20" s="79"/>
      <c r="Q20" s="86"/>
      <c r="R20" s="86"/>
      <c r="S20" s="86"/>
      <c r="T20" s="86"/>
      <c r="U20" s="86"/>
      <c r="V20" s="63"/>
      <c r="W20" s="59"/>
      <c r="X20" s="59"/>
      <c r="Y20" s="59"/>
      <c r="Z20" s="60"/>
      <c r="AA20" s="63"/>
      <c r="AB20" s="59"/>
      <c r="AC20" s="59"/>
      <c r="AD20" s="59"/>
      <c r="AE20" s="60"/>
      <c r="AF20" s="63"/>
      <c r="AG20" s="59"/>
      <c r="AH20" s="59"/>
      <c r="AI20" s="59"/>
      <c r="AJ20" s="60"/>
      <c r="AK20" s="63"/>
      <c r="AL20" s="59"/>
      <c r="AM20" s="59"/>
      <c r="AN20" s="59"/>
      <c r="AO20" s="60"/>
      <c r="AP20" s="93"/>
      <c r="AQ20" s="94"/>
      <c r="AR20" s="94"/>
      <c r="AS20" s="94"/>
      <c r="AT20" s="94"/>
      <c r="AU20" s="94"/>
      <c r="AV20" s="94"/>
      <c r="AW20" s="94"/>
      <c r="AX20" s="43"/>
      <c r="AY20" s="43"/>
      <c r="AZ20" s="43"/>
      <c r="BA20" s="44"/>
      <c r="BB20" s="44"/>
      <c r="BC20" s="44"/>
      <c r="BD20" s="55"/>
      <c r="BE20" s="105"/>
      <c r="BF20" s="105"/>
    </row>
    <row r="21" spans="2:58" ht="12" customHeight="1" x14ac:dyDescent="0.2">
      <c r="B21" s="115" t="s">
        <v>73</v>
      </c>
      <c r="C21" s="116"/>
      <c r="D21" s="116"/>
      <c r="E21" s="116"/>
      <c r="F21" s="117"/>
      <c r="G21" s="80" t="str">
        <f>IF(V9="○","●",IF(V9="●","○",V9))</f>
        <v>7/30  e2</v>
      </c>
      <c r="H21" s="81"/>
      <c r="I21" s="81"/>
      <c r="J21" s="81"/>
      <c r="K21" s="82"/>
      <c r="L21" s="80" t="str">
        <f>IF(V13="○","●",IF(V13="●","○",V13))</f>
        <v>9/10  n3</v>
      </c>
      <c r="M21" s="81"/>
      <c r="N21" s="81"/>
      <c r="O21" s="81"/>
      <c r="P21" s="82"/>
      <c r="Q21" s="80" t="str">
        <f>IF(V17="○","●",IF(V17="●","○",V17))</f>
        <v>○</v>
      </c>
      <c r="R21" s="81"/>
      <c r="S21" s="81"/>
      <c r="T21" s="81"/>
      <c r="U21" s="82"/>
      <c r="V21" s="86"/>
      <c r="W21" s="86"/>
      <c r="X21" s="86"/>
      <c r="Y21" s="86"/>
      <c r="Z21" s="86"/>
      <c r="AA21" s="87" t="s">
        <v>255</v>
      </c>
      <c r="AB21" s="88"/>
      <c r="AC21" s="88"/>
      <c r="AD21" s="88"/>
      <c r="AE21" s="89"/>
      <c r="AF21" s="87" t="s">
        <v>414</v>
      </c>
      <c r="AG21" s="88"/>
      <c r="AH21" s="88"/>
      <c r="AI21" s="88"/>
      <c r="AJ21" s="89"/>
      <c r="AK21" s="87" t="s">
        <v>90</v>
      </c>
      <c r="AL21" s="88"/>
      <c r="AM21" s="88"/>
      <c r="AN21" s="88"/>
      <c r="AO21" s="89"/>
      <c r="AP21" s="93">
        <v>2</v>
      </c>
      <c r="AQ21" s="94"/>
      <c r="AR21" s="94" t="s">
        <v>1</v>
      </c>
      <c r="AS21" s="94"/>
      <c r="AT21" s="94">
        <v>1</v>
      </c>
      <c r="AU21" s="94"/>
      <c r="AV21" s="94" t="s">
        <v>3</v>
      </c>
      <c r="AW21" s="94"/>
      <c r="AX21" s="43">
        <f>IF(AP21+AT21=0,"",AP21/(AP21+AT21)*100)</f>
        <v>66.666666666666657</v>
      </c>
      <c r="AY21" s="43"/>
      <c r="AZ21" s="43"/>
      <c r="BA21" s="44"/>
      <c r="BB21" s="44"/>
      <c r="BC21" s="44"/>
      <c r="BD21" s="55">
        <f>IF(BE21=0,"",ROUND(BE21/BF21,5))</f>
        <v>1.03302</v>
      </c>
      <c r="BE21" s="103">
        <f>(G23+L23+Q23+AA23+AF23+AK23)</f>
        <v>219</v>
      </c>
      <c r="BF21" s="103">
        <f>(J23+O23+T23+AD23+AI23+AN23)</f>
        <v>212</v>
      </c>
    </row>
    <row r="22" spans="2:58" ht="12" customHeight="1" x14ac:dyDescent="0.2">
      <c r="B22" s="118"/>
      <c r="C22" s="119"/>
      <c r="D22" s="119"/>
      <c r="E22" s="119"/>
      <c r="F22" s="120"/>
      <c r="G22" s="83"/>
      <c r="H22" s="84"/>
      <c r="I22" s="84"/>
      <c r="J22" s="84"/>
      <c r="K22" s="85"/>
      <c r="L22" s="83"/>
      <c r="M22" s="84"/>
      <c r="N22" s="84"/>
      <c r="O22" s="84"/>
      <c r="P22" s="85"/>
      <c r="Q22" s="83"/>
      <c r="R22" s="84"/>
      <c r="S22" s="84"/>
      <c r="T22" s="84"/>
      <c r="U22" s="85"/>
      <c r="V22" s="86"/>
      <c r="W22" s="86"/>
      <c r="X22" s="86"/>
      <c r="Y22" s="86"/>
      <c r="Z22" s="86"/>
      <c r="AA22" s="90"/>
      <c r="AB22" s="91"/>
      <c r="AC22" s="91"/>
      <c r="AD22" s="91"/>
      <c r="AE22" s="92"/>
      <c r="AF22" s="90"/>
      <c r="AG22" s="91"/>
      <c r="AH22" s="91"/>
      <c r="AI22" s="91"/>
      <c r="AJ22" s="92"/>
      <c r="AK22" s="90"/>
      <c r="AL22" s="91"/>
      <c r="AM22" s="91"/>
      <c r="AN22" s="91"/>
      <c r="AO22" s="92"/>
      <c r="AP22" s="93"/>
      <c r="AQ22" s="94"/>
      <c r="AR22" s="94"/>
      <c r="AS22" s="94"/>
      <c r="AT22" s="94"/>
      <c r="AU22" s="94"/>
      <c r="AV22" s="94"/>
      <c r="AW22" s="94"/>
      <c r="AX22" s="43"/>
      <c r="AY22" s="43"/>
      <c r="AZ22" s="43"/>
      <c r="BA22" s="44"/>
      <c r="BB22" s="44"/>
      <c r="BC22" s="44"/>
      <c r="BD22" s="55"/>
      <c r="BE22" s="104"/>
      <c r="BF22" s="104"/>
    </row>
    <row r="23" spans="2:58" ht="12" customHeight="1" x14ac:dyDescent="0.2">
      <c r="B23" s="118"/>
      <c r="C23" s="119"/>
      <c r="D23" s="119"/>
      <c r="E23" s="119"/>
      <c r="F23" s="120"/>
      <c r="G23" s="74">
        <f>Y11</f>
        <v>0</v>
      </c>
      <c r="H23" s="75"/>
      <c r="I23" s="75" t="s">
        <v>2</v>
      </c>
      <c r="J23" s="75">
        <f>V11</f>
        <v>0</v>
      </c>
      <c r="K23" s="78"/>
      <c r="L23" s="74">
        <f>Y15</f>
        <v>0</v>
      </c>
      <c r="M23" s="75"/>
      <c r="N23" s="75" t="s">
        <v>2</v>
      </c>
      <c r="O23" s="75">
        <f>V15</f>
        <v>0</v>
      </c>
      <c r="P23" s="78"/>
      <c r="Q23" s="74">
        <f>Y19</f>
        <v>79</v>
      </c>
      <c r="R23" s="75"/>
      <c r="S23" s="75" t="s">
        <v>2</v>
      </c>
      <c r="T23" s="75">
        <f>V19</f>
        <v>61</v>
      </c>
      <c r="U23" s="78"/>
      <c r="V23" s="86"/>
      <c r="W23" s="86"/>
      <c r="X23" s="86"/>
      <c r="Y23" s="86"/>
      <c r="Z23" s="86"/>
      <c r="AA23" s="62">
        <v>89</v>
      </c>
      <c r="AB23" s="57"/>
      <c r="AC23" s="57" t="s">
        <v>2</v>
      </c>
      <c r="AD23" s="57">
        <v>76</v>
      </c>
      <c r="AE23" s="58"/>
      <c r="AF23" s="62">
        <v>51</v>
      </c>
      <c r="AG23" s="57"/>
      <c r="AH23" s="57" t="s">
        <v>2</v>
      </c>
      <c r="AI23" s="57">
        <v>75</v>
      </c>
      <c r="AJ23" s="58"/>
      <c r="AK23" s="62"/>
      <c r="AL23" s="57"/>
      <c r="AM23" s="57" t="s">
        <v>2</v>
      </c>
      <c r="AN23" s="57"/>
      <c r="AO23" s="58"/>
      <c r="AP23" s="93"/>
      <c r="AQ23" s="94"/>
      <c r="AR23" s="94"/>
      <c r="AS23" s="94"/>
      <c r="AT23" s="94"/>
      <c r="AU23" s="94"/>
      <c r="AV23" s="94"/>
      <c r="AW23" s="94"/>
      <c r="AX23" s="43"/>
      <c r="AY23" s="43"/>
      <c r="AZ23" s="43"/>
      <c r="BA23" s="44"/>
      <c r="BB23" s="44"/>
      <c r="BC23" s="44"/>
      <c r="BD23" s="55"/>
      <c r="BE23" s="104"/>
      <c r="BF23" s="104"/>
    </row>
    <row r="24" spans="2:58" ht="12" customHeight="1" x14ac:dyDescent="0.2">
      <c r="B24" s="121"/>
      <c r="C24" s="122"/>
      <c r="D24" s="122"/>
      <c r="E24" s="122"/>
      <c r="F24" s="123"/>
      <c r="G24" s="76"/>
      <c r="H24" s="77"/>
      <c r="I24" s="77"/>
      <c r="J24" s="77"/>
      <c r="K24" s="79"/>
      <c r="L24" s="76"/>
      <c r="M24" s="77"/>
      <c r="N24" s="77"/>
      <c r="O24" s="77"/>
      <c r="P24" s="79"/>
      <c r="Q24" s="76"/>
      <c r="R24" s="77"/>
      <c r="S24" s="77"/>
      <c r="T24" s="77"/>
      <c r="U24" s="79"/>
      <c r="V24" s="86"/>
      <c r="W24" s="86"/>
      <c r="X24" s="86"/>
      <c r="Y24" s="86"/>
      <c r="Z24" s="86"/>
      <c r="AA24" s="63"/>
      <c r="AB24" s="59"/>
      <c r="AC24" s="59"/>
      <c r="AD24" s="59"/>
      <c r="AE24" s="60"/>
      <c r="AF24" s="63"/>
      <c r="AG24" s="59"/>
      <c r="AH24" s="59"/>
      <c r="AI24" s="59"/>
      <c r="AJ24" s="60"/>
      <c r="AK24" s="63"/>
      <c r="AL24" s="59"/>
      <c r="AM24" s="59"/>
      <c r="AN24" s="59"/>
      <c r="AO24" s="60"/>
      <c r="AP24" s="93"/>
      <c r="AQ24" s="94"/>
      <c r="AR24" s="94"/>
      <c r="AS24" s="94"/>
      <c r="AT24" s="94"/>
      <c r="AU24" s="94"/>
      <c r="AV24" s="94"/>
      <c r="AW24" s="94"/>
      <c r="AX24" s="43"/>
      <c r="AY24" s="43"/>
      <c r="AZ24" s="43"/>
      <c r="BA24" s="44"/>
      <c r="BB24" s="44"/>
      <c r="BC24" s="44"/>
      <c r="BD24" s="55"/>
      <c r="BE24" s="105"/>
      <c r="BF24" s="105"/>
    </row>
    <row r="25" spans="2:58" ht="12" customHeight="1" x14ac:dyDescent="0.2">
      <c r="B25" s="127" t="s">
        <v>74</v>
      </c>
      <c r="C25" s="128"/>
      <c r="D25" s="128"/>
      <c r="E25" s="128"/>
      <c r="F25" s="129"/>
      <c r="G25" s="80" t="str">
        <f>IF(AA9="○","●",IF(AA9="●","○",AA9))</f>
        <v>●</v>
      </c>
      <c r="H25" s="81"/>
      <c r="I25" s="81"/>
      <c r="J25" s="81"/>
      <c r="K25" s="82"/>
      <c r="L25" s="80" t="str">
        <f>IF(AA13="○","●",IF(AA13="●","○",AA13))</f>
        <v>●</v>
      </c>
      <c r="M25" s="81"/>
      <c r="N25" s="81"/>
      <c r="O25" s="81"/>
      <c r="P25" s="82"/>
      <c r="Q25" s="80" t="str">
        <f>IF(AA17="○","●",IF(AA17="●","○",AA17))</f>
        <v>9/3  i4</v>
      </c>
      <c r="R25" s="81"/>
      <c r="S25" s="81"/>
      <c r="T25" s="81"/>
      <c r="U25" s="82"/>
      <c r="V25" s="80" t="str">
        <f>IF(AA21="○","●",IF(AA21="●","○",AA21))</f>
        <v>●</v>
      </c>
      <c r="W25" s="81"/>
      <c r="X25" s="81"/>
      <c r="Y25" s="81"/>
      <c r="Z25" s="82"/>
      <c r="AA25" s="86"/>
      <c r="AB25" s="86"/>
      <c r="AC25" s="86"/>
      <c r="AD25" s="86"/>
      <c r="AE25" s="86"/>
      <c r="AF25" s="87" t="s">
        <v>91</v>
      </c>
      <c r="AG25" s="88"/>
      <c r="AH25" s="88"/>
      <c r="AI25" s="88"/>
      <c r="AJ25" s="89"/>
      <c r="AK25" s="87" t="s">
        <v>313</v>
      </c>
      <c r="AL25" s="88"/>
      <c r="AM25" s="88"/>
      <c r="AN25" s="88"/>
      <c r="AO25" s="89"/>
      <c r="AP25" s="93"/>
      <c r="AQ25" s="94"/>
      <c r="AR25" s="94" t="s">
        <v>1</v>
      </c>
      <c r="AS25" s="94"/>
      <c r="AT25" s="94">
        <v>4</v>
      </c>
      <c r="AU25" s="94"/>
      <c r="AV25" s="94" t="s">
        <v>3</v>
      </c>
      <c r="AW25" s="94"/>
      <c r="AX25" s="43">
        <f>IF(AP25+AT25=0,"",AP25/(AP25+AT25)*100)</f>
        <v>0</v>
      </c>
      <c r="AY25" s="43"/>
      <c r="AZ25" s="43"/>
      <c r="BA25" s="44"/>
      <c r="BB25" s="44"/>
      <c r="BC25" s="44"/>
      <c r="BD25" s="55">
        <f>IF(BE25=0,"",ROUND(BE25/BF25,5))</f>
        <v>0.80449000000000004</v>
      </c>
      <c r="BE25" s="103">
        <f>(G27+L27+Q27+V27+AF27+AK27)</f>
        <v>251</v>
      </c>
      <c r="BF25" s="103">
        <f>(J27+O27+T27+Y27+AI27+AN27)</f>
        <v>312</v>
      </c>
    </row>
    <row r="26" spans="2:58" ht="12" customHeight="1" x14ac:dyDescent="0.2">
      <c r="B26" s="130"/>
      <c r="C26" s="131"/>
      <c r="D26" s="131"/>
      <c r="E26" s="131"/>
      <c r="F26" s="132"/>
      <c r="G26" s="83"/>
      <c r="H26" s="84"/>
      <c r="I26" s="84"/>
      <c r="J26" s="84"/>
      <c r="K26" s="85"/>
      <c r="L26" s="83"/>
      <c r="M26" s="84"/>
      <c r="N26" s="84"/>
      <c r="O26" s="84"/>
      <c r="P26" s="85"/>
      <c r="Q26" s="83"/>
      <c r="R26" s="84"/>
      <c r="S26" s="84"/>
      <c r="T26" s="84"/>
      <c r="U26" s="85"/>
      <c r="V26" s="83"/>
      <c r="W26" s="84"/>
      <c r="X26" s="84"/>
      <c r="Y26" s="84"/>
      <c r="Z26" s="85"/>
      <c r="AA26" s="86"/>
      <c r="AB26" s="86"/>
      <c r="AC26" s="86"/>
      <c r="AD26" s="86"/>
      <c r="AE26" s="86"/>
      <c r="AF26" s="90"/>
      <c r="AG26" s="91"/>
      <c r="AH26" s="91"/>
      <c r="AI26" s="91"/>
      <c r="AJ26" s="92"/>
      <c r="AK26" s="90"/>
      <c r="AL26" s="91"/>
      <c r="AM26" s="91"/>
      <c r="AN26" s="91"/>
      <c r="AO26" s="92"/>
      <c r="AP26" s="93"/>
      <c r="AQ26" s="94"/>
      <c r="AR26" s="94"/>
      <c r="AS26" s="94"/>
      <c r="AT26" s="94"/>
      <c r="AU26" s="94"/>
      <c r="AV26" s="94"/>
      <c r="AW26" s="94"/>
      <c r="AX26" s="43"/>
      <c r="AY26" s="43"/>
      <c r="AZ26" s="43"/>
      <c r="BA26" s="44"/>
      <c r="BB26" s="44"/>
      <c r="BC26" s="44"/>
      <c r="BD26" s="55"/>
      <c r="BE26" s="104"/>
      <c r="BF26" s="104"/>
    </row>
    <row r="27" spans="2:58" ht="12" customHeight="1" x14ac:dyDescent="0.2">
      <c r="B27" s="130"/>
      <c r="C27" s="131"/>
      <c r="D27" s="131"/>
      <c r="E27" s="131"/>
      <c r="F27" s="132"/>
      <c r="G27" s="74">
        <f>AD11</f>
        <v>72</v>
      </c>
      <c r="H27" s="75"/>
      <c r="I27" s="75" t="s">
        <v>2</v>
      </c>
      <c r="J27" s="75">
        <f>AA11</f>
        <v>81</v>
      </c>
      <c r="K27" s="78"/>
      <c r="L27" s="74">
        <f>AD15</f>
        <v>45</v>
      </c>
      <c r="M27" s="75"/>
      <c r="N27" s="75" t="s">
        <v>2</v>
      </c>
      <c r="O27" s="75">
        <f>AA15</f>
        <v>73</v>
      </c>
      <c r="P27" s="78"/>
      <c r="Q27" s="74">
        <f>AD19</f>
        <v>0</v>
      </c>
      <c r="R27" s="75"/>
      <c r="S27" s="75" t="s">
        <v>2</v>
      </c>
      <c r="T27" s="75">
        <f>AA19</f>
        <v>0</v>
      </c>
      <c r="U27" s="78"/>
      <c r="V27" s="74">
        <f>AD23</f>
        <v>76</v>
      </c>
      <c r="W27" s="75"/>
      <c r="X27" s="75" t="s">
        <v>2</v>
      </c>
      <c r="Y27" s="75">
        <f>AA23</f>
        <v>89</v>
      </c>
      <c r="Z27" s="78"/>
      <c r="AA27" s="86"/>
      <c r="AB27" s="86"/>
      <c r="AC27" s="86"/>
      <c r="AD27" s="86"/>
      <c r="AE27" s="86"/>
      <c r="AF27" s="62"/>
      <c r="AG27" s="57"/>
      <c r="AH27" s="57" t="s">
        <v>2</v>
      </c>
      <c r="AI27" s="57"/>
      <c r="AJ27" s="58"/>
      <c r="AK27" s="62">
        <v>58</v>
      </c>
      <c r="AL27" s="57"/>
      <c r="AM27" s="57" t="s">
        <v>2</v>
      </c>
      <c r="AN27" s="57">
        <v>69</v>
      </c>
      <c r="AO27" s="58"/>
      <c r="AP27" s="93"/>
      <c r="AQ27" s="94"/>
      <c r="AR27" s="94"/>
      <c r="AS27" s="94"/>
      <c r="AT27" s="94"/>
      <c r="AU27" s="94"/>
      <c r="AV27" s="94"/>
      <c r="AW27" s="94"/>
      <c r="AX27" s="43"/>
      <c r="AY27" s="43"/>
      <c r="AZ27" s="43"/>
      <c r="BA27" s="44"/>
      <c r="BB27" s="44"/>
      <c r="BC27" s="44"/>
      <c r="BD27" s="55"/>
      <c r="BE27" s="104"/>
      <c r="BF27" s="104"/>
    </row>
    <row r="28" spans="2:58" ht="12" customHeight="1" x14ac:dyDescent="0.2">
      <c r="B28" s="133"/>
      <c r="C28" s="134"/>
      <c r="D28" s="134"/>
      <c r="E28" s="134"/>
      <c r="F28" s="135"/>
      <c r="G28" s="76"/>
      <c r="H28" s="77"/>
      <c r="I28" s="77"/>
      <c r="J28" s="77"/>
      <c r="K28" s="79"/>
      <c r="L28" s="76"/>
      <c r="M28" s="77"/>
      <c r="N28" s="77"/>
      <c r="O28" s="77"/>
      <c r="P28" s="79"/>
      <c r="Q28" s="76"/>
      <c r="R28" s="77"/>
      <c r="S28" s="77"/>
      <c r="T28" s="77"/>
      <c r="U28" s="79"/>
      <c r="V28" s="76"/>
      <c r="W28" s="77"/>
      <c r="X28" s="77"/>
      <c r="Y28" s="77"/>
      <c r="Z28" s="79"/>
      <c r="AA28" s="86"/>
      <c r="AB28" s="86"/>
      <c r="AC28" s="86"/>
      <c r="AD28" s="86"/>
      <c r="AE28" s="86"/>
      <c r="AF28" s="63"/>
      <c r="AG28" s="59"/>
      <c r="AH28" s="59"/>
      <c r="AI28" s="59"/>
      <c r="AJ28" s="60"/>
      <c r="AK28" s="63"/>
      <c r="AL28" s="59"/>
      <c r="AM28" s="59"/>
      <c r="AN28" s="59"/>
      <c r="AO28" s="60"/>
      <c r="AP28" s="93"/>
      <c r="AQ28" s="94"/>
      <c r="AR28" s="94"/>
      <c r="AS28" s="94"/>
      <c r="AT28" s="94"/>
      <c r="AU28" s="94"/>
      <c r="AV28" s="94"/>
      <c r="AW28" s="94"/>
      <c r="AX28" s="43"/>
      <c r="AY28" s="43"/>
      <c r="AZ28" s="43"/>
      <c r="BA28" s="44"/>
      <c r="BB28" s="44"/>
      <c r="BC28" s="44"/>
      <c r="BD28" s="55"/>
      <c r="BE28" s="105"/>
      <c r="BF28" s="105"/>
    </row>
    <row r="29" spans="2:58" ht="12" customHeight="1" x14ac:dyDescent="0.2">
      <c r="B29" s="127" t="s">
        <v>75</v>
      </c>
      <c r="C29" s="128"/>
      <c r="D29" s="128"/>
      <c r="E29" s="128"/>
      <c r="F29" s="129"/>
      <c r="G29" s="80" t="str">
        <f>IF(AF9="○","●",IF(AF9="●","○",AF9))</f>
        <v>●</v>
      </c>
      <c r="H29" s="81"/>
      <c r="I29" s="81"/>
      <c r="J29" s="81"/>
      <c r="K29" s="82"/>
      <c r="L29" s="80" t="str">
        <f>IF(AF13="○","●",IF(AF13="●","○",AF13))</f>
        <v>9/3  k1</v>
      </c>
      <c r="M29" s="81"/>
      <c r="N29" s="81"/>
      <c r="O29" s="81"/>
      <c r="P29" s="82"/>
      <c r="Q29" s="80" t="str">
        <f>IF(AF17="○","●",IF(AF17="●","○",AF17))</f>
        <v>○</v>
      </c>
      <c r="R29" s="81"/>
      <c r="S29" s="81"/>
      <c r="T29" s="81"/>
      <c r="U29" s="82"/>
      <c r="V29" s="80" t="str">
        <f>IF(AF21="○","●",IF(AF21="●","○",AF21))</f>
        <v>○</v>
      </c>
      <c r="W29" s="81"/>
      <c r="X29" s="81"/>
      <c r="Y29" s="81"/>
      <c r="Z29" s="82"/>
      <c r="AA29" s="80" t="str">
        <f>IF(AF25="○","●",IF(AF25="●","○",AF25))</f>
        <v>9/24  u3</v>
      </c>
      <c r="AB29" s="81"/>
      <c r="AC29" s="81"/>
      <c r="AD29" s="81"/>
      <c r="AE29" s="82"/>
      <c r="AF29" s="86"/>
      <c r="AG29" s="86"/>
      <c r="AH29" s="86"/>
      <c r="AI29" s="86"/>
      <c r="AJ29" s="86"/>
      <c r="AK29" s="87" t="s">
        <v>92</v>
      </c>
      <c r="AL29" s="88"/>
      <c r="AM29" s="88"/>
      <c r="AN29" s="88"/>
      <c r="AO29" s="89"/>
      <c r="AP29" s="93">
        <v>2</v>
      </c>
      <c r="AQ29" s="94"/>
      <c r="AR29" s="94" t="s">
        <v>1</v>
      </c>
      <c r="AS29" s="94"/>
      <c r="AT29" s="94">
        <v>1</v>
      </c>
      <c r="AU29" s="94"/>
      <c r="AV29" s="94" t="s">
        <v>3</v>
      </c>
      <c r="AW29" s="94"/>
      <c r="AX29" s="43">
        <f>IF(AP29+AT29=0,"",AP29/(AP29+AT29)*100)</f>
        <v>66.666666666666657</v>
      </c>
      <c r="AY29" s="43"/>
      <c r="AZ29" s="43"/>
      <c r="BA29" s="44"/>
      <c r="BB29" s="44"/>
      <c r="BC29" s="44"/>
      <c r="BD29" s="55">
        <f>IF(BE29=0,"",ROUND(BE29/BF29,5))</f>
        <v>1.0452300000000001</v>
      </c>
      <c r="BE29" s="103">
        <f>(G31+L31+Q31+V31+AA31+AK31)</f>
        <v>208</v>
      </c>
      <c r="BF29" s="103">
        <f>(J31+O31+T31+Y31+AD31+AN31)</f>
        <v>199</v>
      </c>
    </row>
    <row r="30" spans="2:58" ht="12" customHeight="1" x14ac:dyDescent="0.2">
      <c r="B30" s="130"/>
      <c r="C30" s="131"/>
      <c r="D30" s="131"/>
      <c r="E30" s="131"/>
      <c r="F30" s="132"/>
      <c r="G30" s="83"/>
      <c r="H30" s="84"/>
      <c r="I30" s="84"/>
      <c r="J30" s="84"/>
      <c r="K30" s="85"/>
      <c r="L30" s="83"/>
      <c r="M30" s="84"/>
      <c r="N30" s="84"/>
      <c r="O30" s="84"/>
      <c r="P30" s="85"/>
      <c r="Q30" s="83"/>
      <c r="R30" s="84"/>
      <c r="S30" s="84"/>
      <c r="T30" s="84"/>
      <c r="U30" s="85"/>
      <c r="V30" s="83"/>
      <c r="W30" s="84"/>
      <c r="X30" s="84"/>
      <c r="Y30" s="84"/>
      <c r="Z30" s="85"/>
      <c r="AA30" s="83"/>
      <c r="AB30" s="84"/>
      <c r="AC30" s="84"/>
      <c r="AD30" s="84"/>
      <c r="AE30" s="85"/>
      <c r="AF30" s="86"/>
      <c r="AG30" s="86"/>
      <c r="AH30" s="86"/>
      <c r="AI30" s="86"/>
      <c r="AJ30" s="86"/>
      <c r="AK30" s="90"/>
      <c r="AL30" s="91"/>
      <c r="AM30" s="91"/>
      <c r="AN30" s="91"/>
      <c r="AO30" s="92"/>
      <c r="AP30" s="93"/>
      <c r="AQ30" s="94"/>
      <c r="AR30" s="94"/>
      <c r="AS30" s="94"/>
      <c r="AT30" s="94"/>
      <c r="AU30" s="94"/>
      <c r="AV30" s="94"/>
      <c r="AW30" s="94"/>
      <c r="AX30" s="43"/>
      <c r="AY30" s="43"/>
      <c r="AZ30" s="43"/>
      <c r="BA30" s="44"/>
      <c r="BB30" s="44"/>
      <c r="BC30" s="44"/>
      <c r="BD30" s="55"/>
      <c r="BE30" s="104"/>
      <c r="BF30" s="104"/>
    </row>
    <row r="31" spans="2:58" ht="12" customHeight="1" x14ac:dyDescent="0.2">
      <c r="B31" s="130"/>
      <c r="C31" s="131"/>
      <c r="D31" s="131"/>
      <c r="E31" s="131"/>
      <c r="F31" s="132"/>
      <c r="G31" s="74">
        <f>AI11</f>
        <v>55</v>
      </c>
      <c r="H31" s="75"/>
      <c r="I31" s="75" t="s">
        <v>2</v>
      </c>
      <c r="J31" s="75">
        <f>AF11</f>
        <v>78</v>
      </c>
      <c r="K31" s="78"/>
      <c r="L31" s="74">
        <f>AI15</f>
        <v>0</v>
      </c>
      <c r="M31" s="75"/>
      <c r="N31" s="75" t="s">
        <v>2</v>
      </c>
      <c r="O31" s="75">
        <f>AF15</f>
        <v>0</v>
      </c>
      <c r="P31" s="78"/>
      <c r="Q31" s="74">
        <f>AI19</f>
        <v>78</v>
      </c>
      <c r="R31" s="75"/>
      <c r="S31" s="75" t="s">
        <v>2</v>
      </c>
      <c r="T31" s="75">
        <f>AF19</f>
        <v>70</v>
      </c>
      <c r="U31" s="78"/>
      <c r="V31" s="74">
        <f>AI23</f>
        <v>75</v>
      </c>
      <c r="W31" s="75"/>
      <c r="X31" s="75" t="s">
        <v>2</v>
      </c>
      <c r="Y31" s="75">
        <f>AF23</f>
        <v>51</v>
      </c>
      <c r="Z31" s="78"/>
      <c r="AA31" s="74">
        <f>AI27</f>
        <v>0</v>
      </c>
      <c r="AB31" s="75"/>
      <c r="AC31" s="75" t="s">
        <v>2</v>
      </c>
      <c r="AD31" s="75">
        <f>AF27</f>
        <v>0</v>
      </c>
      <c r="AE31" s="78"/>
      <c r="AF31" s="86"/>
      <c r="AG31" s="86"/>
      <c r="AH31" s="86"/>
      <c r="AI31" s="86"/>
      <c r="AJ31" s="86"/>
      <c r="AK31" s="62"/>
      <c r="AL31" s="57"/>
      <c r="AM31" s="57" t="s">
        <v>2</v>
      </c>
      <c r="AN31" s="57"/>
      <c r="AO31" s="58"/>
      <c r="AP31" s="93"/>
      <c r="AQ31" s="94"/>
      <c r="AR31" s="94"/>
      <c r="AS31" s="94"/>
      <c r="AT31" s="94"/>
      <c r="AU31" s="94"/>
      <c r="AV31" s="94"/>
      <c r="AW31" s="94"/>
      <c r="AX31" s="43"/>
      <c r="AY31" s="43"/>
      <c r="AZ31" s="43"/>
      <c r="BA31" s="44"/>
      <c r="BB31" s="44"/>
      <c r="BC31" s="44"/>
      <c r="BD31" s="55"/>
      <c r="BE31" s="104"/>
      <c r="BF31" s="104"/>
    </row>
    <row r="32" spans="2:58" ht="12" customHeight="1" x14ac:dyDescent="0.2">
      <c r="B32" s="133"/>
      <c r="C32" s="134"/>
      <c r="D32" s="134"/>
      <c r="E32" s="134"/>
      <c r="F32" s="135"/>
      <c r="G32" s="76"/>
      <c r="H32" s="77"/>
      <c r="I32" s="77"/>
      <c r="J32" s="77"/>
      <c r="K32" s="79"/>
      <c r="L32" s="76"/>
      <c r="M32" s="77"/>
      <c r="N32" s="77"/>
      <c r="O32" s="77"/>
      <c r="P32" s="79"/>
      <c r="Q32" s="76"/>
      <c r="R32" s="77"/>
      <c r="S32" s="77"/>
      <c r="T32" s="77"/>
      <c r="U32" s="79"/>
      <c r="V32" s="76"/>
      <c r="W32" s="77"/>
      <c r="X32" s="77"/>
      <c r="Y32" s="77"/>
      <c r="Z32" s="79"/>
      <c r="AA32" s="76"/>
      <c r="AB32" s="77"/>
      <c r="AC32" s="77"/>
      <c r="AD32" s="77"/>
      <c r="AE32" s="79"/>
      <c r="AF32" s="86"/>
      <c r="AG32" s="86"/>
      <c r="AH32" s="86"/>
      <c r="AI32" s="86"/>
      <c r="AJ32" s="86"/>
      <c r="AK32" s="63"/>
      <c r="AL32" s="59"/>
      <c r="AM32" s="59"/>
      <c r="AN32" s="59"/>
      <c r="AO32" s="60"/>
      <c r="AP32" s="93"/>
      <c r="AQ32" s="94"/>
      <c r="AR32" s="94"/>
      <c r="AS32" s="94"/>
      <c r="AT32" s="94"/>
      <c r="AU32" s="94"/>
      <c r="AV32" s="94"/>
      <c r="AW32" s="94"/>
      <c r="AX32" s="43"/>
      <c r="AY32" s="43"/>
      <c r="AZ32" s="43"/>
      <c r="BA32" s="44"/>
      <c r="BB32" s="44"/>
      <c r="BC32" s="44"/>
      <c r="BD32" s="55"/>
      <c r="BE32" s="105"/>
      <c r="BF32" s="105"/>
    </row>
    <row r="33" spans="1:58" ht="12" customHeight="1" x14ac:dyDescent="0.2">
      <c r="B33" s="106" t="s">
        <v>76</v>
      </c>
      <c r="C33" s="107"/>
      <c r="D33" s="107"/>
      <c r="E33" s="107"/>
      <c r="F33" s="108"/>
      <c r="G33" s="80" t="str">
        <f>IF(AK9="○","●",IF(AK9="●","○",AK9))</f>
        <v>●</v>
      </c>
      <c r="H33" s="81"/>
      <c r="I33" s="81"/>
      <c r="J33" s="81"/>
      <c r="K33" s="82"/>
      <c r="L33" s="80" t="str">
        <f>IF(AK13="○","●",IF(AK13="●","○",AK13))</f>
        <v>○</v>
      </c>
      <c r="M33" s="81"/>
      <c r="N33" s="81"/>
      <c r="O33" s="81"/>
      <c r="P33" s="82"/>
      <c r="Q33" s="80" t="str">
        <f>IF(AK17="○","●",IF(AK17="●","○",AK17))</f>
        <v>7/30  c1</v>
      </c>
      <c r="R33" s="81"/>
      <c r="S33" s="81"/>
      <c r="T33" s="81"/>
      <c r="U33" s="82"/>
      <c r="V33" s="80" t="str">
        <f>IF(AK21="○","●",IF(AK21="●","○",AK21))</f>
        <v>9/3  k4</v>
      </c>
      <c r="W33" s="81"/>
      <c r="X33" s="81"/>
      <c r="Y33" s="81"/>
      <c r="Z33" s="82"/>
      <c r="AA33" s="80" t="str">
        <f>IF(AK25="○","●",IF(AK25="●","○",AK25))</f>
        <v>○</v>
      </c>
      <c r="AB33" s="81"/>
      <c r="AC33" s="81"/>
      <c r="AD33" s="81"/>
      <c r="AE33" s="82"/>
      <c r="AF33" s="80" t="str">
        <f>IF(AK29="○","●",IF(AK29="●","○",AK29))</f>
        <v>9/10  p5</v>
      </c>
      <c r="AG33" s="81"/>
      <c r="AH33" s="81"/>
      <c r="AI33" s="81"/>
      <c r="AJ33" s="82"/>
      <c r="AK33" s="98"/>
      <c r="AL33" s="98"/>
      <c r="AM33" s="98"/>
      <c r="AN33" s="98"/>
      <c r="AO33" s="98"/>
      <c r="AP33" s="93">
        <v>2</v>
      </c>
      <c r="AQ33" s="94"/>
      <c r="AR33" s="94" t="s">
        <v>1</v>
      </c>
      <c r="AS33" s="94"/>
      <c r="AT33" s="94">
        <v>1</v>
      </c>
      <c r="AU33" s="94"/>
      <c r="AV33" s="94" t="s">
        <v>3</v>
      </c>
      <c r="AW33" s="94"/>
      <c r="AX33" s="43">
        <f>IF(AP33+AT33=0,"",AP33/(AP33+AT33)*100)</f>
        <v>66.666666666666657</v>
      </c>
      <c r="AY33" s="43"/>
      <c r="AZ33" s="43"/>
      <c r="BA33" s="44"/>
      <c r="BB33" s="44"/>
      <c r="BC33" s="44"/>
      <c r="BD33" s="55">
        <f>IF(BE33=0,"",ROUND(BE33/BF33,5))</f>
        <v>1.05941</v>
      </c>
      <c r="BE33" s="103">
        <f>(G35+L35+Q35+V35+AA35+AF35)</f>
        <v>214</v>
      </c>
      <c r="BF33" s="103">
        <f>(J35+O35+T35+Y35+AD35+AI35)</f>
        <v>202</v>
      </c>
    </row>
    <row r="34" spans="1:58" ht="12" customHeight="1" x14ac:dyDescent="0.2">
      <c r="B34" s="109"/>
      <c r="C34" s="110"/>
      <c r="D34" s="110"/>
      <c r="E34" s="110"/>
      <c r="F34" s="111"/>
      <c r="G34" s="83"/>
      <c r="H34" s="84"/>
      <c r="I34" s="84"/>
      <c r="J34" s="84"/>
      <c r="K34" s="85"/>
      <c r="L34" s="83"/>
      <c r="M34" s="84"/>
      <c r="N34" s="84"/>
      <c r="O34" s="84"/>
      <c r="P34" s="85"/>
      <c r="Q34" s="83"/>
      <c r="R34" s="84"/>
      <c r="S34" s="84"/>
      <c r="T34" s="84"/>
      <c r="U34" s="85"/>
      <c r="V34" s="83"/>
      <c r="W34" s="84"/>
      <c r="X34" s="84"/>
      <c r="Y34" s="84"/>
      <c r="Z34" s="85"/>
      <c r="AA34" s="83"/>
      <c r="AB34" s="84"/>
      <c r="AC34" s="84"/>
      <c r="AD34" s="84"/>
      <c r="AE34" s="85"/>
      <c r="AF34" s="83"/>
      <c r="AG34" s="84"/>
      <c r="AH34" s="84"/>
      <c r="AI34" s="84"/>
      <c r="AJ34" s="85"/>
      <c r="AK34" s="98"/>
      <c r="AL34" s="98"/>
      <c r="AM34" s="98"/>
      <c r="AN34" s="98"/>
      <c r="AO34" s="98"/>
      <c r="AP34" s="93"/>
      <c r="AQ34" s="94"/>
      <c r="AR34" s="94"/>
      <c r="AS34" s="94"/>
      <c r="AT34" s="94"/>
      <c r="AU34" s="94"/>
      <c r="AV34" s="94"/>
      <c r="AW34" s="94"/>
      <c r="AX34" s="43"/>
      <c r="AY34" s="43"/>
      <c r="AZ34" s="43"/>
      <c r="BA34" s="44"/>
      <c r="BB34" s="44"/>
      <c r="BC34" s="44"/>
      <c r="BD34" s="55"/>
      <c r="BE34" s="104"/>
      <c r="BF34" s="104"/>
    </row>
    <row r="35" spans="1:58" ht="12" customHeight="1" x14ac:dyDescent="0.2">
      <c r="B35" s="109"/>
      <c r="C35" s="110"/>
      <c r="D35" s="110"/>
      <c r="E35" s="110"/>
      <c r="F35" s="111"/>
      <c r="G35" s="74">
        <f>AN11</f>
        <v>72</v>
      </c>
      <c r="H35" s="75"/>
      <c r="I35" s="75" t="s">
        <v>2</v>
      </c>
      <c r="J35" s="75">
        <f>AK11</f>
        <v>78</v>
      </c>
      <c r="K35" s="78"/>
      <c r="L35" s="74">
        <f>AN15</f>
        <v>73</v>
      </c>
      <c r="M35" s="75"/>
      <c r="N35" s="75" t="s">
        <v>2</v>
      </c>
      <c r="O35" s="75">
        <f>AK15</f>
        <v>66</v>
      </c>
      <c r="P35" s="78"/>
      <c r="Q35" s="74">
        <f>AN19</f>
        <v>0</v>
      </c>
      <c r="R35" s="75"/>
      <c r="S35" s="75" t="s">
        <v>2</v>
      </c>
      <c r="T35" s="75">
        <f>AK19</f>
        <v>0</v>
      </c>
      <c r="U35" s="78"/>
      <c r="V35" s="74">
        <f>AN23</f>
        <v>0</v>
      </c>
      <c r="W35" s="75"/>
      <c r="X35" s="75" t="s">
        <v>2</v>
      </c>
      <c r="Y35" s="75">
        <f>AK23</f>
        <v>0</v>
      </c>
      <c r="Z35" s="78"/>
      <c r="AA35" s="74">
        <f>AN27</f>
        <v>69</v>
      </c>
      <c r="AB35" s="75"/>
      <c r="AC35" s="75" t="s">
        <v>2</v>
      </c>
      <c r="AD35" s="75">
        <f>AK27</f>
        <v>58</v>
      </c>
      <c r="AE35" s="78"/>
      <c r="AF35" s="74">
        <f>AN31</f>
        <v>0</v>
      </c>
      <c r="AG35" s="75"/>
      <c r="AH35" s="75" t="s">
        <v>2</v>
      </c>
      <c r="AI35" s="75">
        <f>AK31</f>
        <v>0</v>
      </c>
      <c r="AJ35" s="78"/>
      <c r="AK35" s="98"/>
      <c r="AL35" s="98"/>
      <c r="AM35" s="98"/>
      <c r="AN35" s="98"/>
      <c r="AO35" s="98"/>
      <c r="AP35" s="93"/>
      <c r="AQ35" s="94"/>
      <c r="AR35" s="94"/>
      <c r="AS35" s="94"/>
      <c r="AT35" s="94"/>
      <c r="AU35" s="94"/>
      <c r="AV35" s="94"/>
      <c r="AW35" s="94"/>
      <c r="AX35" s="43"/>
      <c r="AY35" s="43"/>
      <c r="AZ35" s="43"/>
      <c r="BA35" s="44"/>
      <c r="BB35" s="44"/>
      <c r="BC35" s="44"/>
      <c r="BD35" s="55"/>
      <c r="BE35" s="104"/>
      <c r="BF35" s="104"/>
    </row>
    <row r="36" spans="1:58" ht="12" customHeight="1" x14ac:dyDescent="0.2">
      <c r="B36" s="112"/>
      <c r="C36" s="113"/>
      <c r="D36" s="113"/>
      <c r="E36" s="113"/>
      <c r="F36" s="114"/>
      <c r="G36" s="76"/>
      <c r="H36" s="77"/>
      <c r="I36" s="77"/>
      <c r="J36" s="77"/>
      <c r="K36" s="79"/>
      <c r="L36" s="76"/>
      <c r="M36" s="77"/>
      <c r="N36" s="77"/>
      <c r="O36" s="77"/>
      <c r="P36" s="79"/>
      <c r="Q36" s="76"/>
      <c r="R36" s="77"/>
      <c r="S36" s="77"/>
      <c r="T36" s="77"/>
      <c r="U36" s="79"/>
      <c r="V36" s="76"/>
      <c r="W36" s="77"/>
      <c r="X36" s="77"/>
      <c r="Y36" s="77"/>
      <c r="Z36" s="79"/>
      <c r="AA36" s="76"/>
      <c r="AB36" s="77"/>
      <c r="AC36" s="77"/>
      <c r="AD36" s="77"/>
      <c r="AE36" s="79"/>
      <c r="AF36" s="76"/>
      <c r="AG36" s="77"/>
      <c r="AH36" s="77"/>
      <c r="AI36" s="77"/>
      <c r="AJ36" s="79"/>
      <c r="AK36" s="98"/>
      <c r="AL36" s="98"/>
      <c r="AM36" s="98"/>
      <c r="AN36" s="98"/>
      <c r="AO36" s="98"/>
      <c r="AP36" s="93"/>
      <c r="AQ36" s="94"/>
      <c r="AR36" s="94"/>
      <c r="AS36" s="94"/>
      <c r="AT36" s="94"/>
      <c r="AU36" s="94"/>
      <c r="AV36" s="94"/>
      <c r="AW36" s="94"/>
      <c r="AX36" s="43"/>
      <c r="AY36" s="43"/>
      <c r="AZ36" s="43"/>
      <c r="BA36" s="44"/>
      <c r="BB36" s="44"/>
      <c r="BC36" s="44"/>
      <c r="BD36" s="55"/>
      <c r="BE36" s="105"/>
      <c r="BF36" s="105"/>
    </row>
    <row r="37" spans="1:58" x14ac:dyDescent="0.2">
      <c r="B37" s="100" t="s">
        <v>20</v>
      </c>
      <c r="C37" s="100"/>
      <c r="D37" s="100"/>
      <c r="E37" s="100"/>
      <c r="F37" s="100"/>
      <c r="G37" s="100"/>
      <c r="H37" s="100"/>
      <c r="I37" s="101" t="s">
        <v>19</v>
      </c>
      <c r="J37" s="101"/>
      <c r="K37" s="101"/>
      <c r="L37" s="101"/>
      <c r="M37" s="101" t="s">
        <v>22</v>
      </c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"/>
      <c r="BD37" s="2"/>
    </row>
    <row r="38" spans="1:58" ht="17.25" customHeight="1" x14ac:dyDescent="0.2">
      <c r="C38" s="3"/>
      <c r="D38" s="3"/>
      <c r="E38" s="3"/>
      <c r="F38" s="3"/>
      <c r="G38" s="3"/>
      <c r="H38" s="3"/>
      <c r="I38" s="139" t="s">
        <v>23</v>
      </c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P38" s="1"/>
      <c r="AQ38" s="1"/>
      <c r="AR38" s="1"/>
      <c r="AS38" s="1"/>
      <c r="AT38" s="1"/>
      <c r="AU38" s="1"/>
      <c r="BD38" s="2"/>
    </row>
    <row r="39" spans="1:58" ht="17.25" customHeight="1" x14ac:dyDescent="0.2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P39" s="1"/>
      <c r="BD39" s="2"/>
    </row>
    <row r="40" spans="1:58" ht="17.25" customHeight="1" x14ac:dyDescent="0.2"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P40" s="1"/>
      <c r="BD40" s="2"/>
    </row>
    <row r="41" spans="1:58" ht="23.4" x14ac:dyDescent="0.2">
      <c r="A41" s="96" t="str">
        <f>男子１部!$A$1</f>
        <v>平成２９年度　第４回　岡山県リーグ大会結果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</row>
    <row r="42" spans="1:58" ht="12.75" customHeight="1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</row>
    <row r="43" spans="1:58" ht="18.75" customHeight="1" x14ac:dyDescent="0.2">
      <c r="A43" s="97" t="s">
        <v>0</v>
      </c>
      <c r="B43" s="97"/>
      <c r="C43" s="97"/>
      <c r="D43" s="97"/>
      <c r="E43" s="97"/>
      <c r="F43" s="61" t="s">
        <v>11</v>
      </c>
      <c r="G43" s="61"/>
      <c r="H43" s="61"/>
      <c r="I43" s="61"/>
      <c r="J43" s="61"/>
      <c r="K43" s="61"/>
      <c r="L43" s="61"/>
      <c r="M43" s="61"/>
      <c r="N43" s="5"/>
      <c r="O43" s="5"/>
      <c r="P43" s="5"/>
      <c r="Q43" s="5"/>
      <c r="R43" s="5"/>
      <c r="S43" s="5"/>
      <c r="T43" s="5"/>
      <c r="U43" s="5"/>
      <c r="V43" s="5"/>
      <c r="W43" s="5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</row>
    <row r="44" spans="1:58" ht="15" customHeight="1" x14ac:dyDescent="0.2">
      <c r="A44" s="7"/>
    </row>
    <row r="45" spans="1:58" ht="12" customHeight="1" x14ac:dyDescent="0.2">
      <c r="B45" s="64"/>
      <c r="C45" s="64"/>
      <c r="D45" s="64"/>
      <c r="E45" s="64"/>
      <c r="F45" s="64"/>
      <c r="G45" s="56" t="str">
        <f>B49</f>
        <v>上南OB</v>
      </c>
      <c r="H45" s="56"/>
      <c r="I45" s="56"/>
      <c r="J45" s="56"/>
      <c r="K45" s="56"/>
      <c r="L45" s="56" t="str">
        <f>B53</f>
        <v>WILD DUCKS</v>
      </c>
      <c r="M45" s="56"/>
      <c r="N45" s="56"/>
      <c r="O45" s="56"/>
      <c r="P45" s="56"/>
      <c r="Q45" s="56" t="str">
        <f>B57</f>
        <v>KINGOWL</v>
      </c>
      <c r="R45" s="56"/>
      <c r="S45" s="56"/>
      <c r="T45" s="56"/>
      <c r="U45" s="56"/>
      <c r="V45" s="56" t="str">
        <f>B61</f>
        <v>岡工OB</v>
      </c>
      <c r="W45" s="56"/>
      <c r="X45" s="56"/>
      <c r="Y45" s="56"/>
      <c r="Z45" s="56"/>
      <c r="AA45" s="56" t="str">
        <f>B65</f>
        <v>The Damned</v>
      </c>
      <c r="AB45" s="56"/>
      <c r="AC45" s="56"/>
      <c r="AD45" s="56"/>
      <c r="AE45" s="56"/>
      <c r="AF45" s="56" t="str">
        <f>B69</f>
        <v>川崎医療福祉大学</v>
      </c>
      <c r="AG45" s="56"/>
      <c r="AH45" s="56"/>
      <c r="AI45" s="56"/>
      <c r="AJ45" s="56"/>
      <c r="AK45" s="56" t="str">
        <f>B73</f>
        <v>津山クラブ</v>
      </c>
      <c r="AL45" s="56"/>
      <c r="AM45" s="56"/>
      <c r="AN45" s="56"/>
      <c r="AO45" s="56"/>
      <c r="AP45" s="45" t="s">
        <v>4</v>
      </c>
      <c r="AQ45" s="46"/>
      <c r="AR45" s="46"/>
      <c r="AS45" s="46"/>
      <c r="AT45" s="46"/>
      <c r="AU45" s="46"/>
      <c r="AV45" s="46"/>
      <c r="AW45" s="46"/>
      <c r="AX45" s="95" t="s">
        <v>21</v>
      </c>
      <c r="AY45" s="56"/>
      <c r="AZ45" s="56"/>
      <c r="BA45" s="56" t="s">
        <v>5</v>
      </c>
      <c r="BB45" s="56"/>
      <c r="BC45" s="56"/>
      <c r="BD45" s="56" t="s">
        <v>24</v>
      </c>
      <c r="BE45" s="56" t="s">
        <v>6</v>
      </c>
      <c r="BF45" s="56" t="s">
        <v>7</v>
      </c>
    </row>
    <row r="46" spans="1:58" ht="12" customHeight="1" x14ac:dyDescent="0.2">
      <c r="B46" s="64"/>
      <c r="C46" s="64"/>
      <c r="D46" s="64"/>
      <c r="E46" s="64"/>
      <c r="F46" s="64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48"/>
      <c r="AQ46" s="49"/>
      <c r="AR46" s="49"/>
      <c r="AS46" s="49"/>
      <c r="AT46" s="49"/>
      <c r="AU46" s="49"/>
      <c r="AV46" s="49"/>
      <c r="AW46" s="49"/>
      <c r="AX46" s="56"/>
      <c r="AY46" s="56"/>
      <c r="AZ46" s="56"/>
      <c r="BA46" s="56"/>
      <c r="BB46" s="56"/>
      <c r="BC46" s="56"/>
      <c r="BD46" s="56"/>
      <c r="BE46" s="56"/>
      <c r="BF46" s="56"/>
    </row>
    <row r="47" spans="1:58" ht="12" customHeight="1" x14ac:dyDescent="0.2">
      <c r="B47" s="64"/>
      <c r="C47" s="64"/>
      <c r="D47" s="64"/>
      <c r="E47" s="64"/>
      <c r="F47" s="64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48"/>
      <c r="AQ47" s="49"/>
      <c r="AR47" s="49"/>
      <c r="AS47" s="49"/>
      <c r="AT47" s="49"/>
      <c r="AU47" s="49"/>
      <c r="AV47" s="49"/>
      <c r="AW47" s="49"/>
      <c r="AX47" s="56"/>
      <c r="AY47" s="56"/>
      <c r="AZ47" s="56"/>
      <c r="BA47" s="56"/>
      <c r="BB47" s="56"/>
      <c r="BC47" s="56"/>
      <c r="BD47" s="56"/>
      <c r="BE47" s="56"/>
      <c r="BF47" s="56"/>
    </row>
    <row r="48" spans="1:58" ht="12" customHeight="1" x14ac:dyDescent="0.2">
      <c r="B48" s="64"/>
      <c r="C48" s="64"/>
      <c r="D48" s="64"/>
      <c r="E48" s="64"/>
      <c r="F48" s="64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1"/>
      <c r="AQ48" s="52"/>
      <c r="AR48" s="52"/>
      <c r="AS48" s="52"/>
      <c r="AT48" s="52"/>
      <c r="AU48" s="52"/>
      <c r="AV48" s="52"/>
      <c r="AW48" s="52"/>
      <c r="AX48" s="56"/>
      <c r="AY48" s="56"/>
      <c r="AZ48" s="56"/>
      <c r="BA48" s="56"/>
      <c r="BB48" s="56"/>
      <c r="BC48" s="56"/>
      <c r="BD48" s="56"/>
      <c r="BE48" s="56"/>
      <c r="BF48" s="56"/>
    </row>
    <row r="49" spans="2:58" ht="12" customHeight="1" x14ac:dyDescent="0.2">
      <c r="B49" s="136" t="s">
        <v>77</v>
      </c>
      <c r="C49" s="137"/>
      <c r="D49" s="137"/>
      <c r="E49" s="137"/>
      <c r="F49" s="138"/>
      <c r="G49" s="65"/>
      <c r="H49" s="66"/>
      <c r="I49" s="66"/>
      <c r="J49" s="66"/>
      <c r="K49" s="67"/>
      <c r="L49" s="87" t="s">
        <v>93</v>
      </c>
      <c r="M49" s="88"/>
      <c r="N49" s="88"/>
      <c r="O49" s="88"/>
      <c r="P49" s="89"/>
      <c r="Q49" s="87" t="s">
        <v>94</v>
      </c>
      <c r="R49" s="88"/>
      <c r="S49" s="88"/>
      <c r="T49" s="88"/>
      <c r="U49" s="89"/>
      <c r="V49" s="87" t="s">
        <v>95</v>
      </c>
      <c r="W49" s="88"/>
      <c r="X49" s="88"/>
      <c r="Y49" s="88"/>
      <c r="Z49" s="89"/>
      <c r="AA49" s="87" t="s">
        <v>415</v>
      </c>
      <c r="AB49" s="88"/>
      <c r="AC49" s="88"/>
      <c r="AD49" s="88"/>
      <c r="AE49" s="89"/>
      <c r="AF49" s="87" t="s">
        <v>348</v>
      </c>
      <c r="AG49" s="88"/>
      <c r="AH49" s="88"/>
      <c r="AI49" s="88"/>
      <c r="AJ49" s="89"/>
      <c r="AK49" s="87" t="s">
        <v>256</v>
      </c>
      <c r="AL49" s="88"/>
      <c r="AM49" s="88"/>
      <c r="AN49" s="88"/>
      <c r="AO49" s="89"/>
      <c r="AP49" s="93">
        <v>2</v>
      </c>
      <c r="AQ49" s="94"/>
      <c r="AR49" s="94" t="s">
        <v>1</v>
      </c>
      <c r="AS49" s="94"/>
      <c r="AT49" s="94">
        <v>1</v>
      </c>
      <c r="AU49" s="94"/>
      <c r="AV49" s="94" t="s">
        <v>3</v>
      </c>
      <c r="AW49" s="94"/>
      <c r="AX49" s="43">
        <f>IF(AP49+AT49=0,"",AP49/(AP49+AT49)*100)</f>
        <v>66.666666666666657</v>
      </c>
      <c r="AY49" s="43"/>
      <c r="AZ49" s="43"/>
      <c r="BA49" s="44"/>
      <c r="BB49" s="44"/>
      <c r="BC49" s="44"/>
      <c r="BD49" s="55">
        <f>IF(BE49=0,"",ROUND(BE49/BF49,5))</f>
        <v>1.18994</v>
      </c>
      <c r="BE49" s="54">
        <f>(L51+Q51+V51+AA51+AF51+AK51)</f>
        <v>213</v>
      </c>
      <c r="BF49" s="54">
        <f>(O51+T51+Y51+AD51+AI51+AN51)</f>
        <v>179</v>
      </c>
    </row>
    <row r="50" spans="2:58" ht="12" customHeight="1" x14ac:dyDescent="0.2">
      <c r="B50" s="130"/>
      <c r="C50" s="131"/>
      <c r="D50" s="131"/>
      <c r="E50" s="131"/>
      <c r="F50" s="132"/>
      <c r="G50" s="68"/>
      <c r="H50" s="69"/>
      <c r="I50" s="69"/>
      <c r="J50" s="69"/>
      <c r="K50" s="70"/>
      <c r="L50" s="90"/>
      <c r="M50" s="91"/>
      <c r="N50" s="91"/>
      <c r="O50" s="91"/>
      <c r="P50" s="92"/>
      <c r="Q50" s="90"/>
      <c r="R50" s="91"/>
      <c r="S50" s="91"/>
      <c r="T50" s="91"/>
      <c r="U50" s="92"/>
      <c r="V50" s="90"/>
      <c r="W50" s="91"/>
      <c r="X50" s="91"/>
      <c r="Y50" s="91"/>
      <c r="Z50" s="92"/>
      <c r="AA50" s="90"/>
      <c r="AB50" s="91"/>
      <c r="AC50" s="91"/>
      <c r="AD50" s="91"/>
      <c r="AE50" s="92"/>
      <c r="AF50" s="90"/>
      <c r="AG50" s="91"/>
      <c r="AH50" s="91"/>
      <c r="AI50" s="91"/>
      <c r="AJ50" s="92"/>
      <c r="AK50" s="90"/>
      <c r="AL50" s="91"/>
      <c r="AM50" s="91"/>
      <c r="AN50" s="91"/>
      <c r="AO50" s="92"/>
      <c r="AP50" s="93"/>
      <c r="AQ50" s="94"/>
      <c r="AR50" s="94"/>
      <c r="AS50" s="94"/>
      <c r="AT50" s="94"/>
      <c r="AU50" s="94"/>
      <c r="AV50" s="94"/>
      <c r="AW50" s="94"/>
      <c r="AX50" s="43"/>
      <c r="AY50" s="43"/>
      <c r="AZ50" s="43"/>
      <c r="BA50" s="44"/>
      <c r="BB50" s="44"/>
      <c r="BC50" s="44"/>
      <c r="BD50" s="55"/>
      <c r="BE50" s="54"/>
      <c r="BF50" s="54"/>
    </row>
    <row r="51" spans="2:58" ht="12" customHeight="1" x14ac:dyDescent="0.2">
      <c r="B51" s="130"/>
      <c r="C51" s="131"/>
      <c r="D51" s="131"/>
      <c r="E51" s="131"/>
      <c r="F51" s="132"/>
      <c r="G51" s="68"/>
      <c r="H51" s="69"/>
      <c r="I51" s="69"/>
      <c r="J51" s="69"/>
      <c r="K51" s="70"/>
      <c r="L51" s="62"/>
      <c r="M51" s="57"/>
      <c r="N51" s="57" t="s">
        <v>2</v>
      </c>
      <c r="O51" s="57"/>
      <c r="P51" s="58"/>
      <c r="Q51" s="62"/>
      <c r="R51" s="57"/>
      <c r="S51" s="57" t="s">
        <v>2</v>
      </c>
      <c r="T51" s="57"/>
      <c r="U51" s="58"/>
      <c r="V51" s="62"/>
      <c r="W51" s="57"/>
      <c r="X51" s="57" t="s">
        <v>2</v>
      </c>
      <c r="Y51" s="57"/>
      <c r="Z51" s="58"/>
      <c r="AA51" s="62">
        <v>67</v>
      </c>
      <c r="AB51" s="57"/>
      <c r="AC51" s="57" t="s">
        <v>2</v>
      </c>
      <c r="AD51" s="57">
        <v>66</v>
      </c>
      <c r="AE51" s="58"/>
      <c r="AF51" s="62">
        <v>95</v>
      </c>
      <c r="AG51" s="57"/>
      <c r="AH51" s="57" t="s">
        <v>2</v>
      </c>
      <c r="AI51" s="57">
        <v>52</v>
      </c>
      <c r="AJ51" s="58"/>
      <c r="AK51" s="62">
        <v>51</v>
      </c>
      <c r="AL51" s="57"/>
      <c r="AM51" s="57" t="s">
        <v>2</v>
      </c>
      <c r="AN51" s="57">
        <v>61</v>
      </c>
      <c r="AO51" s="58"/>
      <c r="AP51" s="93"/>
      <c r="AQ51" s="94"/>
      <c r="AR51" s="94"/>
      <c r="AS51" s="94"/>
      <c r="AT51" s="94"/>
      <c r="AU51" s="94"/>
      <c r="AV51" s="94"/>
      <c r="AW51" s="94"/>
      <c r="AX51" s="43"/>
      <c r="AY51" s="43"/>
      <c r="AZ51" s="43"/>
      <c r="BA51" s="44"/>
      <c r="BB51" s="44"/>
      <c r="BC51" s="44"/>
      <c r="BD51" s="55"/>
      <c r="BE51" s="54"/>
      <c r="BF51" s="54"/>
    </row>
    <row r="52" spans="2:58" ht="12" customHeight="1" x14ac:dyDescent="0.2">
      <c r="B52" s="133"/>
      <c r="C52" s="134"/>
      <c r="D52" s="134"/>
      <c r="E52" s="134"/>
      <c r="F52" s="135"/>
      <c r="G52" s="71"/>
      <c r="H52" s="72"/>
      <c r="I52" s="72"/>
      <c r="J52" s="72"/>
      <c r="K52" s="73"/>
      <c r="L52" s="63"/>
      <c r="M52" s="59"/>
      <c r="N52" s="59"/>
      <c r="O52" s="59"/>
      <c r="P52" s="60"/>
      <c r="Q52" s="63"/>
      <c r="R52" s="59"/>
      <c r="S52" s="59"/>
      <c r="T52" s="59"/>
      <c r="U52" s="60"/>
      <c r="V52" s="63"/>
      <c r="W52" s="59"/>
      <c r="X52" s="59"/>
      <c r="Y52" s="59"/>
      <c r="Z52" s="60"/>
      <c r="AA52" s="63"/>
      <c r="AB52" s="59"/>
      <c r="AC52" s="59"/>
      <c r="AD52" s="59"/>
      <c r="AE52" s="60"/>
      <c r="AF52" s="63"/>
      <c r="AG52" s="59"/>
      <c r="AH52" s="59"/>
      <c r="AI52" s="59"/>
      <c r="AJ52" s="60"/>
      <c r="AK52" s="63"/>
      <c r="AL52" s="59"/>
      <c r="AM52" s="59"/>
      <c r="AN52" s="59"/>
      <c r="AO52" s="60"/>
      <c r="AP52" s="93"/>
      <c r="AQ52" s="94"/>
      <c r="AR52" s="94"/>
      <c r="AS52" s="94"/>
      <c r="AT52" s="94"/>
      <c r="AU52" s="94"/>
      <c r="AV52" s="94"/>
      <c r="AW52" s="94"/>
      <c r="AX52" s="43"/>
      <c r="AY52" s="43"/>
      <c r="AZ52" s="43"/>
      <c r="BA52" s="44"/>
      <c r="BB52" s="44"/>
      <c r="BC52" s="44"/>
      <c r="BD52" s="55"/>
      <c r="BE52" s="54"/>
      <c r="BF52" s="54"/>
    </row>
    <row r="53" spans="2:58" ht="12" customHeight="1" x14ac:dyDescent="0.2">
      <c r="B53" s="127" t="s">
        <v>78</v>
      </c>
      <c r="C53" s="128"/>
      <c r="D53" s="128"/>
      <c r="E53" s="128"/>
      <c r="F53" s="129"/>
      <c r="G53" s="80" t="str">
        <f>IF(L49="○","●",IF(L49="●","○",L49))</f>
        <v>9/17  r4</v>
      </c>
      <c r="H53" s="81"/>
      <c r="I53" s="81"/>
      <c r="J53" s="81"/>
      <c r="K53" s="82"/>
      <c r="L53" s="86"/>
      <c r="M53" s="86"/>
      <c r="N53" s="86"/>
      <c r="O53" s="86"/>
      <c r="P53" s="86"/>
      <c r="Q53" s="87" t="s">
        <v>366</v>
      </c>
      <c r="R53" s="88"/>
      <c r="S53" s="88"/>
      <c r="T53" s="88"/>
      <c r="U53" s="89"/>
      <c r="V53" s="87" t="s">
        <v>96</v>
      </c>
      <c r="W53" s="88"/>
      <c r="X53" s="88"/>
      <c r="Y53" s="88"/>
      <c r="Z53" s="89"/>
      <c r="AA53" s="87" t="s">
        <v>300</v>
      </c>
      <c r="AB53" s="88"/>
      <c r="AC53" s="88"/>
      <c r="AD53" s="88"/>
      <c r="AE53" s="89"/>
      <c r="AF53" s="87" t="s">
        <v>97</v>
      </c>
      <c r="AG53" s="88"/>
      <c r="AH53" s="88"/>
      <c r="AI53" s="88"/>
      <c r="AJ53" s="89"/>
      <c r="AK53" s="87" t="s">
        <v>235</v>
      </c>
      <c r="AL53" s="88"/>
      <c r="AM53" s="88"/>
      <c r="AN53" s="88"/>
      <c r="AO53" s="89"/>
      <c r="AP53" s="93">
        <v>3</v>
      </c>
      <c r="AQ53" s="94"/>
      <c r="AR53" s="94" t="s">
        <v>1</v>
      </c>
      <c r="AS53" s="94"/>
      <c r="AT53" s="94"/>
      <c r="AU53" s="94"/>
      <c r="AV53" s="94" t="s">
        <v>3</v>
      </c>
      <c r="AW53" s="94"/>
      <c r="AX53" s="43">
        <f>IF(AP53+AT53=0,"",AP53/(AP53+AT53)*100)</f>
        <v>100</v>
      </c>
      <c r="AY53" s="43"/>
      <c r="AZ53" s="43"/>
      <c r="BA53" s="44"/>
      <c r="BB53" s="44"/>
      <c r="BC53" s="44"/>
      <c r="BD53" s="55">
        <f>IF(BE53=0,"",ROUND(BE53/BF53,5))</f>
        <v>1.41509</v>
      </c>
      <c r="BE53" s="103">
        <f>(G55+Q55+V55+AA55+AF55+AK55)</f>
        <v>225</v>
      </c>
      <c r="BF53" s="103">
        <f>(J55+T55+Y55+AD55+AI55+AN55)</f>
        <v>159</v>
      </c>
    </row>
    <row r="54" spans="2:58" ht="12" customHeight="1" x14ac:dyDescent="0.2">
      <c r="B54" s="130"/>
      <c r="C54" s="131"/>
      <c r="D54" s="131"/>
      <c r="E54" s="131"/>
      <c r="F54" s="132"/>
      <c r="G54" s="83"/>
      <c r="H54" s="84"/>
      <c r="I54" s="84"/>
      <c r="J54" s="84"/>
      <c r="K54" s="85"/>
      <c r="L54" s="86"/>
      <c r="M54" s="86"/>
      <c r="N54" s="86"/>
      <c r="O54" s="86"/>
      <c r="P54" s="86"/>
      <c r="Q54" s="90"/>
      <c r="R54" s="91"/>
      <c r="S54" s="91"/>
      <c r="T54" s="91"/>
      <c r="U54" s="92"/>
      <c r="V54" s="90"/>
      <c r="W54" s="91"/>
      <c r="X54" s="91"/>
      <c r="Y54" s="91"/>
      <c r="Z54" s="92"/>
      <c r="AA54" s="90"/>
      <c r="AB54" s="91"/>
      <c r="AC54" s="91"/>
      <c r="AD54" s="91"/>
      <c r="AE54" s="92"/>
      <c r="AF54" s="90"/>
      <c r="AG54" s="91"/>
      <c r="AH54" s="91"/>
      <c r="AI54" s="91"/>
      <c r="AJ54" s="92"/>
      <c r="AK54" s="90"/>
      <c r="AL54" s="91"/>
      <c r="AM54" s="91"/>
      <c r="AN54" s="91"/>
      <c r="AO54" s="92"/>
      <c r="AP54" s="93"/>
      <c r="AQ54" s="94"/>
      <c r="AR54" s="94"/>
      <c r="AS54" s="94"/>
      <c r="AT54" s="94"/>
      <c r="AU54" s="94"/>
      <c r="AV54" s="94"/>
      <c r="AW54" s="94"/>
      <c r="AX54" s="43"/>
      <c r="AY54" s="43"/>
      <c r="AZ54" s="43"/>
      <c r="BA54" s="44"/>
      <c r="BB54" s="44"/>
      <c r="BC54" s="44"/>
      <c r="BD54" s="55"/>
      <c r="BE54" s="104"/>
      <c r="BF54" s="104"/>
    </row>
    <row r="55" spans="2:58" ht="12" customHeight="1" x14ac:dyDescent="0.2">
      <c r="B55" s="130"/>
      <c r="C55" s="131"/>
      <c r="D55" s="131"/>
      <c r="E55" s="131"/>
      <c r="F55" s="132"/>
      <c r="G55" s="74">
        <f>O51</f>
        <v>0</v>
      </c>
      <c r="H55" s="75"/>
      <c r="I55" s="75" t="s">
        <v>2</v>
      </c>
      <c r="J55" s="75">
        <f>L51</f>
        <v>0</v>
      </c>
      <c r="K55" s="78"/>
      <c r="L55" s="86"/>
      <c r="M55" s="86"/>
      <c r="N55" s="86"/>
      <c r="O55" s="86"/>
      <c r="P55" s="86"/>
      <c r="Q55" s="62">
        <v>71</v>
      </c>
      <c r="R55" s="57"/>
      <c r="S55" s="57" t="s">
        <v>2</v>
      </c>
      <c r="T55" s="57">
        <v>59</v>
      </c>
      <c r="U55" s="58"/>
      <c r="V55" s="62"/>
      <c r="W55" s="57"/>
      <c r="X55" s="57" t="s">
        <v>2</v>
      </c>
      <c r="Y55" s="57"/>
      <c r="Z55" s="58"/>
      <c r="AA55" s="62">
        <v>71</v>
      </c>
      <c r="AB55" s="57"/>
      <c r="AC55" s="57" t="s">
        <v>2</v>
      </c>
      <c r="AD55" s="57">
        <v>62</v>
      </c>
      <c r="AE55" s="58"/>
      <c r="AF55" s="62"/>
      <c r="AG55" s="57"/>
      <c r="AH55" s="57" t="s">
        <v>2</v>
      </c>
      <c r="AI55" s="57"/>
      <c r="AJ55" s="58"/>
      <c r="AK55" s="62">
        <v>83</v>
      </c>
      <c r="AL55" s="57"/>
      <c r="AM55" s="57" t="s">
        <v>2</v>
      </c>
      <c r="AN55" s="57">
        <v>38</v>
      </c>
      <c r="AO55" s="58"/>
      <c r="AP55" s="93"/>
      <c r="AQ55" s="94"/>
      <c r="AR55" s="94"/>
      <c r="AS55" s="94"/>
      <c r="AT55" s="94"/>
      <c r="AU55" s="94"/>
      <c r="AV55" s="94"/>
      <c r="AW55" s="94"/>
      <c r="AX55" s="43"/>
      <c r="AY55" s="43"/>
      <c r="AZ55" s="43"/>
      <c r="BA55" s="44"/>
      <c r="BB55" s="44"/>
      <c r="BC55" s="44"/>
      <c r="BD55" s="55"/>
      <c r="BE55" s="104"/>
      <c r="BF55" s="104"/>
    </row>
    <row r="56" spans="2:58" ht="12" customHeight="1" x14ac:dyDescent="0.2">
      <c r="B56" s="133"/>
      <c r="C56" s="134"/>
      <c r="D56" s="134"/>
      <c r="E56" s="134"/>
      <c r="F56" s="135"/>
      <c r="G56" s="76"/>
      <c r="H56" s="77"/>
      <c r="I56" s="77"/>
      <c r="J56" s="77"/>
      <c r="K56" s="79"/>
      <c r="L56" s="86"/>
      <c r="M56" s="86"/>
      <c r="N56" s="86"/>
      <c r="O56" s="86"/>
      <c r="P56" s="86"/>
      <c r="Q56" s="63"/>
      <c r="R56" s="59"/>
      <c r="S56" s="59"/>
      <c r="T56" s="59"/>
      <c r="U56" s="60"/>
      <c r="V56" s="63"/>
      <c r="W56" s="59"/>
      <c r="X56" s="59"/>
      <c r="Y56" s="59"/>
      <c r="Z56" s="60"/>
      <c r="AA56" s="63"/>
      <c r="AB56" s="59"/>
      <c r="AC56" s="59"/>
      <c r="AD56" s="59"/>
      <c r="AE56" s="60"/>
      <c r="AF56" s="63"/>
      <c r="AG56" s="59"/>
      <c r="AH56" s="59"/>
      <c r="AI56" s="59"/>
      <c r="AJ56" s="60"/>
      <c r="AK56" s="63"/>
      <c r="AL56" s="59"/>
      <c r="AM56" s="59"/>
      <c r="AN56" s="59"/>
      <c r="AO56" s="60"/>
      <c r="AP56" s="93"/>
      <c r="AQ56" s="94"/>
      <c r="AR56" s="94"/>
      <c r="AS56" s="94"/>
      <c r="AT56" s="94"/>
      <c r="AU56" s="94"/>
      <c r="AV56" s="94"/>
      <c r="AW56" s="94"/>
      <c r="AX56" s="43"/>
      <c r="AY56" s="43"/>
      <c r="AZ56" s="43"/>
      <c r="BA56" s="44"/>
      <c r="BB56" s="44"/>
      <c r="BC56" s="44"/>
      <c r="BD56" s="55"/>
      <c r="BE56" s="105"/>
      <c r="BF56" s="105"/>
    </row>
    <row r="57" spans="2:58" ht="12" customHeight="1" x14ac:dyDescent="0.2">
      <c r="B57" s="127" t="s">
        <v>79</v>
      </c>
      <c r="C57" s="128"/>
      <c r="D57" s="128"/>
      <c r="E57" s="128"/>
      <c r="F57" s="129"/>
      <c r="G57" s="80" t="str">
        <f>IF(Q49="○","●",IF(Q49="●","○",Q49))</f>
        <v>9/10  m4</v>
      </c>
      <c r="H57" s="81"/>
      <c r="I57" s="81"/>
      <c r="J57" s="81"/>
      <c r="K57" s="82"/>
      <c r="L57" s="80" t="str">
        <f>IF(Q53="○","●",IF(Q53="●","○",Q53))</f>
        <v>●</v>
      </c>
      <c r="M57" s="81"/>
      <c r="N57" s="81"/>
      <c r="O57" s="81"/>
      <c r="P57" s="82"/>
      <c r="Q57" s="86"/>
      <c r="R57" s="86"/>
      <c r="S57" s="86"/>
      <c r="T57" s="86"/>
      <c r="U57" s="86"/>
      <c r="V57" s="87" t="s">
        <v>347</v>
      </c>
      <c r="W57" s="88"/>
      <c r="X57" s="88"/>
      <c r="Y57" s="88"/>
      <c r="Z57" s="89"/>
      <c r="AA57" s="87" t="s">
        <v>98</v>
      </c>
      <c r="AB57" s="88"/>
      <c r="AC57" s="88"/>
      <c r="AD57" s="88"/>
      <c r="AE57" s="89"/>
      <c r="AF57" s="87" t="s">
        <v>236</v>
      </c>
      <c r="AG57" s="88"/>
      <c r="AH57" s="88"/>
      <c r="AI57" s="88"/>
      <c r="AJ57" s="89"/>
      <c r="AK57" s="87" t="s">
        <v>235</v>
      </c>
      <c r="AL57" s="88"/>
      <c r="AM57" s="88"/>
      <c r="AN57" s="88"/>
      <c r="AO57" s="89"/>
      <c r="AP57" s="93">
        <v>1</v>
      </c>
      <c r="AQ57" s="94"/>
      <c r="AR57" s="94" t="s">
        <v>1</v>
      </c>
      <c r="AS57" s="94"/>
      <c r="AT57" s="94">
        <v>3</v>
      </c>
      <c r="AU57" s="94"/>
      <c r="AV57" s="94" t="s">
        <v>3</v>
      </c>
      <c r="AW57" s="94"/>
      <c r="AX57" s="43">
        <f>IF(AP57+AT57=0,"",AP57/(AP57+AT57)*100)</f>
        <v>25</v>
      </c>
      <c r="AY57" s="43"/>
      <c r="AZ57" s="43"/>
      <c r="BA57" s="44"/>
      <c r="BB57" s="44"/>
      <c r="BC57" s="44"/>
      <c r="BD57" s="55">
        <f>IF(BE57=0,"",ROUND(BE57/BF57,5))</f>
        <v>0.93703999999999998</v>
      </c>
      <c r="BE57" s="103">
        <f>(G59+L59+V59+AA59+AF59+AK59)</f>
        <v>253</v>
      </c>
      <c r="BF57" s="103">
        <f>(J59+O59+Y59+AD59+AI59+AN59)</f>
        <v>270</v>
      </c>
    </row>
    <row r="58" spans="2:58" ht="12" customHeight="1" x14ac:dyDescent="0.2">
      <c r="B58" s="130"/>
      <c r="C58" s="131"/>
      <c r="D58" s="131"/>
      <c r="E58" s="131"/>
      <c r="F58" s="132"/>
      <c r="G58" s="83"/>
      <c r="H58" s="84"/>
      <c r="I58" s="84"/>
      <c r="J58" s="84"/>
      <c r="K58" s="85"/>
      <c r="L58" s="83"/>
      <c r="M58" s="84"/>
      <c r="N58" s="84"/>
      <c r="O58" s="84"/>
      <c r="P58" s="85"/>
      <c r="Q58" s="86"/>
      <c r="R58" s="86"/>
      <c r="S58" s="86"/>
      <c r="T58" s="86"/>
      <c r="U58" s="86"/>
      <c r="V58" s="90"/>
      <c r="W58" s="91"/>
      <c r="X58" s="91"/>
      <c r="Y58" s="91"/>
      <c r="Z58" s="92"/>
      <c r="AA58" s="90"/>
      <c r="AB58" s="91"/>
      <c r="AC58" s="91"/>
      <c r="AD58" s="91"/>
      <c r="AE58" s="92"/>
      <c r="AF58" s="90"/>
      <c r="AG58" s="91"/>
      <c r="AH58" s="91"/>
      <c r="AI58" s="91"/>
      <c r="AJ58" s="92"/>
      <c r="AK58" s="90"/>
      <c r="AL58" s="91"/>
      <c r="AM58" s="91"/>
      <c r="AN58" s="91"/>
      <c r="AO58" s="92"/>
      <c r="AP58" s="93"/>
      <c r="AQ58" s="94"/>
      <c r="AR58" s="94"/>
      <c r="AS58" s="94"/>
      <c r="AT58" s="94"/>
      <c r="AU58" s="94"/>
      <c r="AV58" s="94"/>
      <c r="AW58" s="94"/>
      <c r="AX58" s="43"/>
      <c r="AY58" s="43"/>
      <c r="AZ58" s="43"/>
      <c r="BA58" s="44"/>
      <c r="BB58" s="44"/>
      <c r="BC58" s="44"/>
      <c r="BD58" s="55"/>
      <c r="BE58" s="104"/>
      <c r="BF58" s="104"/>
    </row>
    <row r="59" spans="2:58" ht="12" customHeight="1" x14ac:dyDescent="0.2">
      <c r="B59" s="130"/>
      <c r="C59" s="131"/>
      <c r="D59" s="131"/>
      <c r="E59" s="131"/>
      <c r="F59" s="132"/>
      <c r="G59" s="74">
        <f>T51</f>
        <v>0</v>
      </c>
      <c r="H59" s="75"/>
      <c r="I59" s="75" t="s">
        <v>2</v>
      </c>
      <c r="J59" s="75">
        <f>Q51</f>
        <v>0</v>
      </c>
      <c r="K59" s="78"/>
      <c r="L59" s="74">
        <f>T55</f>
        <v>59</v>
      </c>
      <c r="M59" s="75"/>
      <c r="N59" s="75" t="s">
        <v>2</v>
      </c>
      <c r="O59" s="75">
        <f>Q55</f>
        <v>71</v>
      </c>
      <c r="P59" s="78"/>
      <c r="Q59" s="86"/>
      <c r="R59" s="86"/>
      <c r="S59" s="86"/>
      <c r="T59" s="86"/>
      <c r="U59" s="86"/>
      <c r="V59" s="62">
        <v>57</v>
      </c>
      <c r="W59" s="57"/>
      <c r="X59" s="57" t="s">
        <v>2</v>
      </c>
      <c r="Y59" s="57">
        <v>66</v>
      </c>
      <c r="Z59" s="58"/>
      <c r="AA59" s="62"/>
      <c r="AB59" s="57"/>
      <c r="AC59" s="57" t="s">
        <v>2</v>
      </c>
      <c r="AD59" s="57"/>
      <c r="AE59" s="58"/>
      <c r="AF59" s="62">
        <v>70</v>
      </c>
      <c r="AG59" s="57"/>
      <c r="AH59" s="57" t="s">
        <v>2</v>
      </c>
      <c r="AI59" s="57">
        <v>79</v>
      </c>
      <c r="AJ59" s="58"/>
      <c r="AK59" s="62">
        <v>67</v>
      </c>
      <c r="AL59" s="57"/>
      <c r="AM59" s="57" t="s">
        <v>2</v>
      </c>
      <c r="AN59" s="57">
        <v>54</v>
      </c>
      <c r="AO59" s="58"/>
      <c r="AP59" s="93"/>
      <c r="AQ59" s="94"/>
      <c r="AR59" s="94"/>
      <c r="AS59" s="94"/>
      <c r="AT59" s="94"/>
      <c r="AU59" s="94"/>
      <c r="AV59" s="94"/>
      <c r="AW59" s="94"/>
      <c r="AX59" s="43"/>
      <c r="AY59" s="43"/>
      <c r="AZ59" s="43"/>
      <c r="BA59" s="44"/>
      <c r="BB59" s="44"/>
      <c r="BC59" s="44"/>
      <c r="BD59" s="55"/>
      <c r="BE59" s="104"/>
      <c r="BF59" s="104"/>
    </row>
    <row r="60" spans="2:58" ht="12" customHeight="1" x14ac:dyDescent="0.2">
      <c r="B60" s="133"/>
      <c r="C60" s="134"/>
      <c r="D60" s="134"/>
      <c r="E60" s="134"/>
      <c r="F60" s="135"/>
      <c r="G60" s="76"/>
      <c r="H60" s="77"/>
      <c r="I60" s="77"/>
      <c r="J60" s="77"/>
      <c r="K60" s="79"/>
      <c r="L60" s="76"/>
      <c r="M60" s="77"/>
      <c r="N60" s="77"/>
      <c r="O60" s="77"/>
      <c r="P60" s="79"/>
      <c r="Q60" s="86"/>
      <c r="R60" s="86"/>
      <c r="S60" s="86"/>
      <c r="T60" s="86"/>
      <c r="U60" s="86"/>
      <c r="V60" s="63"/>
      <c r="W60" s="59"/>
      <c r="X60" s="59"/>
      <c r="Y60" s="59"/>
      <c r="Z60" s="60"/>
      <c r="AA60" s="63"/>
      <c r="AB60" s="59"/>
      <c r="AC60" s="59"/>
      <c r="AD60" s="59"/>
      <c r="AE60" s="60"/>
      <c r="AF60" s="63"/>
      <c r="AG60" s="59"/>
      <c r="AH60" s="59"/>
      <c r="AI60" s="59"/>
      <c r="AJ60" s="60"/>
      <c r="AK60" s="63"/>
      <c r="AL60" s="59"/>
      <c r="AM60" s="59"/>
      <c r="AN60" s="59"/>
      <c r="AO60" s="60"/>
      <c r="AP60" s="93"/>
      <c r="AQ60" s="94"/>
      <c r="AR60" s="94"/>
      <c r="AS60" s="94"/>
      <c r="AT60" s="94"/>
      <c r="AU60" s="94"/>
      <c r="AV60" s="94"/>
      <c r="AW60" s="94"/>
      <c r="AX60" s="43"/>
      <c r="AY60" s="43"/>
      <c r="AZ60" s="43"/>
      <c r="BA60" s="44"/>
      <c r="BB60" s="44"/>
      <c r="BC60" s="44"/>
      <c r="BD60" s="55"/>
      <c r="BE60" s="105"/>
      <c r="BF60" s="105"/>
    </row>
    <row r="61" spans="2:58" ht="12" customHeight="1" x14ac:dyDescent="0.2">
      <c r="B61" s="127" t="s">
        <v>80</v>
      </c>
      <c r="C61" s="128"/>
      <c r="D61" s="128"/>
      <c r="E61" s="128"/>
      <c r="F61" s="129"/>
      <c r="G61" s="80" t="str">
        <f>IF(V49="○","●",IF(V49="●","○",V49))</f>
        <v>7/30  f2</v>
      </c>
      <c r="H61" s="81"/>
      <c r="I61" s="81"/>
      <c r="J61" s="81"/>
      <c r="K61" s="82"/>
      <c r="L61" s="80" t="str">
        <f>IF(V53="○","●",IF(V53="●","○",V53))</f>
        <v>9/10  m5</v>
      </c>
      <c r="M61" s="81"/>
      <c r="N61" s="81"/>
      <c r="O61" s="81"/>
      <c r="P61" s="82"/>
      <c r="Q61" s="80" t="str">
        <f>IF(V57="○","●",IF(V57="●","○",V57))</f>
        <v>○</v>
      </c>
      <c r="R61" s="81"/>
      <c r="S61" s="81"/>
      <c r="T61" s="81"/>
      <c r="U61" s="82"/>
      <c r="V61" s="86"/>
      <c r="W61" s="86"/>
      <c r="X61" s="86"/>
      <c r="Y61" s="86"/>
      <c r="Z61" s="86"/>
      <c r="AA61" s="87" t="s">
        <v>249</v>
      </c>
      <c r="AB61" s="88"/>
      <c r="AC61" s="88"/>
      <c r="AD61" s="88"/>
      <c r="AE61" s="89"/>
      <c r="AF61" s="87" t="s">
        <v>235</v>
      </c>
      <c r="AG61" s="88"/>
      <c r="AH61" s="88"/>
      <c r="AI61" s="88"/>
      <c r="AJ61" s="89"/>
      <c r="AK61" s="87" t="s">
        <v>99</v>
      </c>
      <c r="AL61" s="88"/>
      <c r="AM61" s="88"/>
      <c r="AN61" s="88"/>
      <c r="AO61" s="89"/>
      <c r="AP61" s="93">
        <v>2</v>
      </c>
      <c r="AQ61" s="94"/>
      <c r="AR61" s="94" t="s">
        <v>1</v>
      </c>
      <c r="AS61" s="94"/>
      <c r="AT61" s="94">
        <v>1</v>
      </c>
      <c r="AU61" s="94"/>
      <c r="AV61" s="94" t="s">
        <v>3</v>
      </c>
      <c r="AW61" s="94"/>
      <c r="AX61" s="43">
        <f>IF(AP61+AT61=0,"",AP61/(AP61+AT61)*100)</f>
        <v>66.666666666666657</v>
      </c>
      <c r="AY61" s="43"/>
      <c r="AZ61" s="43"/>
      <c r="BA61" s="44"/>
      <c r="BB61" s="44"/>
      <c r="BC61" s="44"/>
      <c r="BD61" s="55">
        <f>IF(BE61=0,"",ROUND(BE61/BF61,5))</f>
        <v>1.27485</v>
      </c>
      <c r="BE61" s="103">
        <f>(G63+L63+Q63+AA63+AF63+AK63)</f>
        <v>218</v>
      </c>
      <c r="BF61" s="103">
        <f>(J63+O63+T63+AD63+AI63+AN63)</f>
        <v>171</v>
      </c>
    </row>
    <row r="62" spans="2:58" ht="12" customHeight="1" x14ac:dyDescent="0.2">
      <c r="B62" s="130"/>
      <c r="C62" s="131"/>
      <c r="D62" s="131"/>
      <c r="E62" s="131"/>
      <c r="F62" s="132"/>
      <c r="G62" s="83"/>
      <c r="H62" s="84"/>
      <c r="I62" s="84"/>
      <c r="J62" s="84"/>
      <c r="K62" s="85"/>
      <c r="L62" s="83"/>
      <c r="M62" s="84"/>
      <c r="N62" s="84"/>
      <c r="O62" s="84"/>
      <c r="P62" s="85"/>
      <c r="Q62" s="83"/>
      <c r="R62" s="84"/>
      <c r="S62" s="84"/>
      <c r="T62" s="84"/>
      <c r="U62" s="85"/>
      <c r="V62" s="86"/>
      <c r="W62" s="86"/>
      <c r="X62" s="86"/>
      <c r="Y62" s="86"/>
      <c r="Z62" s="86"/>
      <c r="AA62" s="90"/>
      <c r="AB62" s="91"/>
      <c r="AC62" s="91"/>
      <c r="AD62" s="91"/>
      <c r="AE62" s="92"/>
      <c r="AF62" s="90"/>
      <c r="AG62" s="91"/>
      <c r="AH62" s="91"/>
      <c r="AI62" s="91"/>
      <c r="AJ62" s="92"/>
      <c r="AK62" s="90"/>
      <c r="AL62" s="91"/>
      <c r="AM62" s="91"/>
      <c r="AN62" s="91"/>
      <c r="AO62" s="92"/>
      <c r="AP62" s="93"/>
      <c r="AQ62" s="94"/>
      <c r="AR62" s="94"/>
      <c r="AS62" s="94"/>
      <c r="AT62" s="94"/>
      <c r="AU62" s="94"/>
      <c r="AV62" s="94"/>
      <c r="AW62" s="94"/>
      <c r="AX62" s="43"/>
      <c r="AY62" s="43"/>
      <c r="AZ62" s="43"/>
      <c r="BA62" s="44"/>
      <c r="BB62" s="44"/>
      <c r="BC62" s="44"/>
      <c r="BD62" s="55"/>
      <c r="BE62" s="104"/>
      <c r="BF62" s="104"/>
    </row>
    <row r="63" spans="2:58" ht="12" customHeight="1" x14ac:dyDescent="0.2">
      <c r="B63" s="130"/>
      <c r="C63" s="131"/>
      <c r="D63" s="131"/>
      <c r="E63" s="131"/>
      <c r="F63" s="132"/>
      <c r="G63" s="74">
        <f>Y51</f>
        <v>0</v>
      </c>
      <c r="H63" s="75"/>
      <c r="I63" s="75" t="s">
        <v>2</v>
      </c>
      <c r="J63" s="75">
        <f>V51</f>
        <v>0</v>
      </c>
      <c r="K63" s="78"/>
      <c r="L63" s="74">
        <f>Y55</f>
        <v>0</v>
      </c>
      <c r="M63" s="75"/>
      <c r="N63" s="75" t="s">
        <v>2</v>
      </c>
      <c r="O63" s="75">
        <f>V55</f>
        <v>0</v>
      </c>
      <c r="P63" s="78"/>
      <c r="Q63" s="74">
        <f>Y59</f>
        <v>66</v>
      </c>
      <c r="R63" s="75"/>
      <c r="S63" s="75" t="s">
        <v>2</v>
      </c>
      <c r="T63" s="75">
        <f>V59</f>
        <v>57</v>
      </c>
      <c r="U63" s="78"/>
      <c r="V63" s="86"/>
      <c r="W63" s="86"/>
      <c r="X63" s="86"/>
      <c r="Y63" s="86"/>
      <c r="Z63" s="86"/>
      <c r="AA63" s="62">
        <v>62</v>
      </c>
      <c r="AB63" s="57"/>
      <c r="AC63" s="57" t="s">
        <v>2</v>
      </c>
      <c r="AD63" s="57">
        <v>66</v>
      </c>
      <c r="AE63" s="58"/>
      <c r="AF63" s="62">
        <v>90</v>
      </c>
      <c r="AG63" s="57"/>
      <c r="AH63" s="57" t="s">
        <v>2</v>
      </c>
      <c r="AI63" s="57">
        <v>48</v>
      </c>
      <c r="AJ63" s="58"/>
      <c r="AK63" s="62"/>
      <c r="AL63" s="57"/>
      <c r="AM63" s="57" t="s">
        <v>2</v>
      </c>
      <c r="AN63" s="57"/>
      <c r="AO63" s="58"/>
      <c r="AP63" s="93"/>
      <c r="AQ63" s="94"/>
      <c r="AR63" s="94"/>
      <c r="AS63" s="94"/>
      <c r="AT63" s="94"/>
      <c r="AU63" s="94"/>
      <c r="AV63" s="94"/>
      <c r="AW63" s="94"/>
      <c r="AX63" s="43"/>
      <c r="AY63" s="43"/>
      <c r="AZ63" s="43"/>
      <c r="BA63" s="44"/>
      <c r="BB63" s="44"/>
      <c r="BC63" s="44"/>
      <c r="BD63" s="55"/>
      <c r="BE63" s="104"/>
      <c r="BF63" s="104"/>
    </row>
    <row r="64" spans="2:58" ht="12" customHeight="1" x14ac:dyDescent="0.2">
      <c r="B64" s="133"/>
      <c r="C64" s="134"/>
      <c r="D64" s="134"/>
      <c r="E64" s="134"/>
      <c r="F64" s="135"/>
      <c r="G64" s="76"/>
      <c r="H64" s="77"/>
      <c r="I64" s="77"/>
      <c r="J64" s="77"/>
      <c r="K64" s="79"/>
      <c r="L64" s="76"/>
      <c r="M64" s="77"/>
      <c r="N64" s="77"/>
      <c r="O64" s="77"/>
      <c r="P64" s="79"/>
      <c r="Q64" s="76"/>
      <c r="R64" s="77"/>
      <c r="S64" s="77"/>
      <c r="T64" s="77"/>
      <c r="U64" s="79"/>
      <c r="V64" s="86"/>
      <c r="W64" s="86"/>
      <c r="X64" s="86"/>
      <c r="Y64" s="86"/>
      <c r="Z64" s="86"/>
      <c r="AA64" s="63"/>
      <c r="AB64" s="59"/>
      <c r="AC64" s="59"/>
      <c r="AD64" s="59"/>
      <c r="AE64" s="60"/>
      <c r="AF64" s="63"/>
      <c r="AG64" s="59"/>
      <c r="AH64" s="59"/>
      <c r="AI64" s="59"/>
      <c r="AJ64" s="60"/>
      <c r="AK64" s="63"/>
      <c r="AL64" s="59"/>
      <c r="AM64" s="59"/>
      <c r="AN64" s="59"/>
      <c r="AO64" s="60"/>
      <c r="AP64" s="93"/>
      <c r="AQ64" s="94"/>
      <c r="AR64" s="94"/>
      <c r="AS64" s="94"/>
      <c r="AT64" s="94"/>
      <c r="AU64" s="94"/>
      <c r="AV64" s="94"/>
      <c r="AW64" s="94"/>
      <c r="AX64" s="43"/>
      <c r="AY64" s="43"/>
      <c r="AZ64" s="43"/>
      <c r="BA64" s="44"/>
      <c r="BB64" s="44"/>
      <c r="BC64" s="44"/>
      <c r="BD64" s="55"/>
      <c r="BE64" s="105"/>
      <c r="BF64" s="105"/>
    </row>
    <row r="65" spans="2:58" ht="12" customHeight="1" x14ac:dyDescent="0.2">
      <c r="B65" s="106" t="s">
        <v>81</v>
      </c>
      <c r="C65" s="107"/>
      <c r="D65" s="107"/>
      <c r="E65" s="107"/>
      <c r="F65" s="108"/>
      <c r="G65" s="80" t="str">
        <f>IF(AA49="○","●",IF(AA49="●","○",AA49))</f>
        <v>●</v>
      </c>
      <c r="H65" s="81"/>
      <c r="I65" s="81"/>
      <c r="J65" s="81"/>
      <c r="K65" s="82"/>
      <c r="L65" s="80" t="str">
        <f>IF(AA53="○","●",IF(AA53="●","○",AA53))</f>
        <v>●</v>
      </c>
      <c r="M65" s="81"/>
      <c r="N65" s="81"/>
      <c r="O65" s="81"/>
      <c r="P65" s="82"/>
      <c r="Q65" s="80" t="str">
        <f>IF(AA57="○","●",IF(AA57="●","○",AA57))</f>
        <v>9/3  g1</v>
      </c>
      <c r="R65" s="81"/>
      <c r="S65" s="81"/>
      <c r="T65" s="81"/>
      <c r="U65" s="82"/>
      <c r="V65" s="80" t="str">
        <f>IF(AA61="○","●",IF(AA61="●","○",AA61))</f>
        <v>○</v>
      </c>
      <c r="W65" s="81"/>
      <c r="X65" s="81"/>
      <c r="Y65" s="81"/>
      <c r="Z65" s="82"/>
      <c r="AA65" s="86"/>
      <c r="AB65" s="86"/>
      <c r="AC65" s="86"/>
      <c r="AD65" s="86"/>
      <c r="AE65" s="86"/>
      <c r="AF65" s="87" t="s">
        <v>100</v>
      </c>
      <c r="AG65" s="88"/>
      <c r="AH65" s="88"/>
      <c r="AI65" s="88"/>
      <c r="AJ65" s="89"/>
      <c r="AK65" s="87" t="s">
        <v>382</v>
      </c>
      <c r="AL65" s="88"/>
      <c r="AM65" s="88"/>
      <c r="AN65" s="88"/>
      <c r="AO65" s="89"/>
      <c r="AP65" s="93">
        <v>2</v>
      </c>
      <c r="AQ65" s="94"/>
      <c r="AR65" s="94" t="s">
        <v>1</v>
      </c>
      <c r="AS65" s="94"/>
      <c r="AT65" s="94">
        <v>2</v>
      </c>
      <c r="AU65" s="94"/>
      <c r="AV65" s="94" t="s">
        <v>3</v>
      </c>
      <c r="AW65" s="94"/>
      <c r="AX65" s="43">
        <f>IF(AP65+AT65=0,"",AP65/(AP65+AT65)*100)</f>
        <v>50</v>
      </c>
      <c r="AY65" s="43"/>
      <c r="AZ65" s="43"/>
      <c r="BA65" s="44"/>
      <c r="BB65" s="44"/>
      <c r="BC65" s="44"/>
      <c r="BD65" s="55">
        <f>IF(BE65=0,"",ROUND(BE65/BF65,5))</f>
        <v>1.0038</v>
      </c>
      <c r="BE65" s="103">
        <f>(G67+L67+Q67+V67+AF67+AK67)</f>
        <v>264</v>
      </c>
      <c r="BF65" s="103">
        <f>(J67+O67+T67+Y67+AI67+AN67)</f>
        <v>263</v>
      </c>
    </row>
    <row r="66" spans="2:58" ht="12" customHeight="1" x14ac:dyDescent="0.2">
      <c r="B66" s="109"/>
      <c r="C66" s="110"/>
      <c r="D66" s="110"/>
      <c r="E66" s="110"/>
      <c r="F66" s="111"/>
      <c r="G66" s="83"/>
      <c r="H66" s="84"/>
      <c r="I66" s="84"/>
      <c r="J66" s="84"/>
      <c r="K66" s="85"/>
      <c r="L66" s="83"/>
      <c r="M66" s="84"/>
      <c r="N66" s="84"/>
      <c r="O66" s="84"/>
      <c r="P66" s="85"/>
      <c r="Q66" s="83"/>
      <c r="R66" s="84"/>
      <c r="S66" s="84"/>
      <c r="T66" s="84"/>
      <c r="U66" s="85"/>
      <c r="V66" s="83"/>
      <c r="W66" s="84"/>
      <c r="X66" s="84"/>
      <c r="Y66" s="84"/>
      <c r="Z66" s="85"/>
      <c r="AA66" s="86"/>
      <c r="AB66" s="86"/>
      <c r="AC66" s="86"/>
      <c r="AD66" s="86"/>
      <c r="AE66" s="86"/>
      <c r="AF66" s="90"/>
      <c r="AG66" s="91"/>
      <c r="AH66" s="91"/>
      <c r="AI66" s="91"/>
      <c r="AJ66" s="92"/>
      <c r="AK66" s="90"/>
      <c r="AL66" s="91"/>
      <c r="AM66" s="91"/>
      <c r="AN66" s="91"/>
      <c r="AO66" s="92"/>
      <c r="AP66" s="93"/>
      <c r="AQ66" s="94"/>
      <c r="AR66" s="94"/>
      <c r="AS66" s="94"/>
      <c r="AT66" s="94"/>
      <c r="AU66" s="94"/>
      <c r="AV66" s="94"/>
      <c r="AW66" s="94"/>
      <c r="AX66" s="43"/>
      <c r="AY66" s="43"/>
      <c r="AZ66" s="43"/>
      <c r="BA66" s="44"/>
      <c r="BB66" s="44"/>
      <c r="BC66" s="44"/>
      <c r="BD66" s="55"/>
      <c r="BE66" s="104"/>
      <c r="BF66" s="104"/>
    </row>
    <row r="67" spans="2:58" ht="12" customHeight="1" x14ac:dyDescent="0.2">
      <c r="B67" s="109"/>
      <c r="C67" s="110"/>
      <c r="D67" s="110"/>
      <c r="E67" s="110"/>
      <c r="F67" s="111"/>
      <c r="G67" s="74">
        <f>AD51</f>
        <v>66</v>
      </c>
      <c r="H67" s="75"/>
      <c r="I67" s="75" t="s">
        <v>2</v>
      </c>
      <c r="J67" s="75">
        <f>AA51</f>
        <v>67</v>
      </c>
      <c r="K67" s="78"/>
      <c r="L67" s="74">
        <f>AD55</f>
        <v>62</v>
      </c>
      <c r="M67" s="75"/>
      <c r="N67" s="75" t="s">
        <v>2</v>
      </c>
      <c r="O67" s="75">
        <f>AA55</f>
        <v>71</v>
      </c>
      <c r="P67" s="78"/>
      <c r="Q67" s="74">
        <f>AD59</f>
        <v>0</v>
      </c>
      <c r="R67" s="75"/>
      <c r="S67" s="75" t="s">
        <v>2</v>
      </c>
      <c r="T67" s="75">
        <f>AA59</f>
        <v>0</v>
      </c>
      <c r="U67" s="78"/>
      <c r="V67" s="74">
        <f>AD63</f>
        <v>66</v>
      </c>
      <c r="W67" s="75"/>
      <c r="X67" s="75" t="s">
        <v>2</v>
      </c>
      <c r="Y67" s="75">
        <f>AA63</f>
        <v>62</v>
      </c>
      <c r="Z67" s="78"/>
      <c r="AA67" s="86"/>
      <c r="AB67" s="86"/>
      <c r="AC67" s="86"/>
      <c r="AD67" s="86"/>
      <c r="AE67" s="86"/>
      <c r="AF67" s="62"/>
      <c r="AG67" s="57"/>
      <c r="AH67" s="57" t="s">
        <v>2</v>
      </c>
      <c r="AI67" s="57"/>
      <c r="AJ67" s="58"/>
      <c r="AK67" s="62">
        <v>70</v>
      </c>
      <c r="AL67" s="57"/>
      <c r="AM67" s="57" t="s">
        <v>2</v>
      </c>
      <c r="AN67" s="57">
        <v>63</v>
      </c>
      <c r="AO67" s="58"/>
      <c r="AP67" s="93"/>
      <c r="AQ67" s="94"/>
      <c r="AR67" s="94"/>
      <c r="AS67" s="94"/>
      <c r="AT67" s="94"/>
      <c r="AU67" s="94"/>
      <c r="AV67" s="94"/>
      <c r="AW67" s="94"/>
      <c r="AX67" s="43"/>
      <c r="AY67" s="43"/>
      <c r="AZ67" s="43"/>
      <c r="BA67" s="44"/>
      <c r="BB67" s="44"/>
      <c r="BC67" s="44"/>
      <c r="BD67" s="55"/>
      <c r="BE67" s="104"/>
      <c r="BF67" s="104"/>
    </row>
    <row r="68" spans="2:58" ht="12" customHeight="1" x14ac:dyDescent="0.2">
      <c r="B68" s="124"/>
      <c r="C68" s="125"/>
      <c r="D68" s="125"/>
      <c r="E68" s="125"/>
      <c r="F68" s="126"/>
      <c r="G68" s="76"/>
      <c r="H68" s="77"/>
      <c r="I68" s="77"/>
      <c r="J68" s="77"/>
      <c r="K68" s="79"/>
      <c r="L68" s="76"/>
      <c r="M68" s="77"/>
      <c r="N68" s="77"/>
      <c r="O68" s="77"/>
      <c r="P68" s="79"/>
      <c r="Q68" s="76"/>
      <c r="R68" s="77"/>
      <c r="S68" s="77"/>
      <c r="T68" s="77"/>
      <c r="U68" s="79"/>
      <c r="V68" s="76"/>
      <c r="W68" s="77"/>
      <c r="X68" s="77"/>
      <c r="Y68" s="77"/>
      <c r="Z68" s="79"/>
      <c r="AA68" s="86"/>
      <c r="AB68" s="86"/>
      <c r="AC68" s="86"/>
      <c r="AD68" s="86"/>
      <c r="AE68" s="86"/>
      <c r="AF68" s="63"/>
      <c r="AG68" s="59"/>
      <c r="AH68" s="59"/>
      <c r="AI68" s="59"/>
      <c r="AJ68" s="60"/>
      <c r="AK68" s="63"/>
      <c r="AL68" s="59"/>
      <c r="AM68" s="59"/>
      <c r="AN68" s="59"/>
      <c r="AO68" s="60"/>
      <c r="AP68" s="93"/>
      <c r="AQ68" s="94"/>
      <c r="AR68" s="94"/>
      <c r="AS68" s="94"/>
      <c r="AT68" s="94"/>
      <c r="AU68" s="94"/>
      <c r="AV68" s="94"/>
      <c r="AW68" s="94"/>
      <c r="AX68" s="43"/>
      <c r="AY68" s="43"/>
      <c r="AZ68" s="43"/>
      <c r="BA68" s="44"/>
      <c r="BB68" s="44"/>
      <c r="BC68" s="44"/>
      <c r="BD68" s="55"/>
      <c r="BE68" s="105"/>
      <c r="BF68" s="105"/>
    </row>
    <row r="69" spans="2:58" ht="12" customHeight="1" x14ac:dyDescent="0.2">
      <c r="B69" s="115" t="s">
        <v>48</v>
      </c>
      <c r="C69" s="116"/>
      <c r="D69" s="116"/>
      <c r="E69" s="116"/>
      <c r="F69" s="117"/>
      <c r="G69" s="80" t="str">
        <f>IF(AF49="○","●",IF(AF49="●","○",AF49))</f>
        <v>●</v>
      </c>
      <c r="H69" s="81"/>
      <c r="I69" s="81"/>
      <c r="J69" s="81"/>
      <c r="K69" s="82"/>
      <c r="L69" s="80" t="str">
        <f>IF(AF53="○","●",IF(AF53="●","○",AF53))</f>
        <v>9/3  h1</v>
      </c>
      <c r="M69" s="81"/>
      <c r="N69" s="81"/>
      <c r="O69" s="81"/>
      <c r="P69" s="82"/>
      <c r="Q69" s="80" t="str">
        <f>IF(AF57="○","●",IF(AF57="●","○",AF57))</f>
        <v>○</v>
      </c>
      <c r="R69" s="81"/>
      <c r="S69" s="81"/>
      <c r="T69" s="81"/>
      <c r="U69" s="82"/>
      <c r="V69" s="80" t="str">
        <f>IF(AF61="○","●",IF(AF61="●","○",AF61))</f>
        <v>●</v>
      </c>
      <c r="W69" s="81"/>
      <c r="X69" s="81"/>
      <c r="Y69" s="81"/>
      <c r="Z69" s="82"/>
      <c r="AA69" s="80" t="str">
        <f>IF(AF65="○","●",IF(AF65="●","○",AF65))</f>
        <v>9/24  v4</v>
      </c>
      <c r="AB69" s="81"/>
      <c r="AC69" s="81"/>
      <c r="AD69" s="81"/>
      <c r="AE69" s="82"/>
      <c r="AF69" s="86"/>
      <c r="AG69" s="86"/>
      <c r="AH69" s="86"/>
      <c r="AI69" s="86"/>
      <c r="AJ69" s="86"/>
      <c r="AK69" s="87" t="s">
        <v>101</v>
      </c>
      <c r="AL69" s="88"/>
      <c r="AM69" s="88"/>
      <c r="AN69" s="88"/>
      <c r="AO69" s="89"/>
      <c r="AP69" s="93">
        <v>1</v>
      </c>
      <c r="AQ69" s="94"/>
      <c r="AR69" s="94" t="s">
        <v>1</v>
      </c>
      <c r="AS69" s="94"/>
      <c r="AT69" s="94">
        <v>2</v>
      </c>
      <c r="AU69" s="94"/>
      <c r="AV69" s="94" t="s">
        <v>3</v>
      </c>
      <c r="AW69" s="94"/>
      <c r="AX69" s="43">
        <f>IF(AP69+AT69=0,"",AP69/(AP69+AT69)*100)</f>
        <v>33.333333333333329</v>
      </c>
      <c r="AY69" s="43"/>
      <c r="AZ69" s="43"/>
      <c r="BA69" s="44"/>
      <c r="BB69" s="44"/>
      <c r="BC69" s="44"/>
      <c r="BD69" s="55">
        <f>IF(BE69=0,"",ROUND(BE69/BF69,5))</f>
        <v>0.70196000000000003</v>
      </c>
      <c r="BE69" s="103">
        <f>(G71+L71+Q71+V71+AA71+AK71)</f>
        <v>179</v>
      </c>
      <c r="BF69" s="103">
        <f>(J71+O71+T71+Y71+AD71+AN71)</f>
        <v>255</v>
      </c>
    </row>
    <row r="70" spans="2:58" ht="12" customHeight="1" x14ac:dyDescent="0.2">
      <c r="B70" s="118"/>
      <c r="C70" s="119"/>
      <c r="D70" s="119"/>
      <c r="E70" s="119"/>
      <c r="F70" s="120"/>
      <c r="G70" s="83"/>
      <c r="H70" s="84"/>
      <c r="I70" s="84"/>
      <c r="J70" s="84"/>
      <c r="K70" s="85"/>
      <c r="L70" s="83"/>
      <c r="M70" s="84"/>
      <c r="N70" s="84"/>
      <c r="O70" s="84"/>
      <c r="P70" s="85"/>
      <c r="Q70" s="83"/>
      <c r="R70" s="84"/>
      <c r="S70" s="84"/>
      <c r="T70" s="84"/>
      <c r="U70" s="85"/>
      <c r="V70" s="83"/>
      <c r="W70" s="84"/>
      <c r="X70" s="84"/>
      <c r="Y70" s="84"/>
      <c r="Z70" s="85"/>
      <c r="AA70" s="83"/>
      <c r="AB70" s="84"/>
      <c r="AC70" s="84"/>
      <c r="AD70" s="84"/>
      <c r="AE70" s="85"/>
      <c r="AF70" s="86"/>
      <c r="AG70" s="86"/>
      <c r="AH70" s="86"/>
      <c r="AI70" s="86"/>
      <c r="AJ70" s="86"/>
      <c r="AK70" s="90"/>
      <c r="AL70" s="91"/>
      <c r="AM70" s="91"/>
      <c r="AN70" s="91"/>
      <c r="AO70" s="92"/>
      <c r="AP70" s="93"/>
      <c r="AQ70" s="94"/>
      <c r="AR70" s="94"/>
      <c r="AS70" s="94"/>
      <c r="AT70" s="94"/>
      <c r="AU70" s="94"/>
      <c r="AV70" s="94"/>
      <c r="AW70" s="94"/>
      <c r="AX70" s="43"/>
      <c r="AY70" s="43"/>
      <c r="AZ70" s="43"/>
      <c r="BA70" s="44"/>
      <c r="BB70" s="44"/>
      <c r="BC70" s="44"/>
      <c r="BD70" s="55"/>
      <c r="BE70" s="104"/>
      <c r="BF70" s="104"/>
    </row>
    <row r="71" spans="2:58" ht="12" customHeight="1" x14ac:dyDescent="0.2">
      <c r="B71" s="118"/>
      <c r="C71" s="119"/>
      <c r="D71" s="119"/>
      <c r="E71" s="119"/>
      <c r="F71" s="120"/>
      <c r="G71" s="74">
        <f>AI51</f>
        <v>52</v>
      </c>
      <c r="H71" s="75"/>
      <c r="I71" s="75" t="s">
        <v>2</v>
      </c>
      <c r="J71" s="75">
        <f>AF51</f>
        <v>95</v>
      </c>
      <c r="K71" s="78"/>
      <c r="L71" s="74">
        <f>AI55</f>
        <v>0</v>
      </c>
      <c r="M71" s="75"/>
      <c r="N71" s="75" t="s">
        <v>2</v>
      </c>
      <c r="O71" s="75">
        <f>AF55</f>
        <v>0</v>
      </c>
      <c r="P71" s="78"/>
      <c r="Q71" s="74">
        <f>AI59</f>
        <v>79</v>
      </c>
      <c r="R71" s="75"/>
      <c r="S71" s="75" t="s">
        <v>2</v>
      </c>
      <c r="T71" s="75">
        <f>AF59</f>
        <v>70</v>
      </c>
      <c r="U71" s="78"/>
      <c r="V71" s="74">
        <f>AI63</f>
        <v>48</v>
      </c>
      <c r="W71" s="75"/>
      <c r="X71" s="75" t="s">
        <v>2</v>
      </c>
      <c r="Y71" s="75">
        <f>AF63</f>
        <v>90</v>
      </c>
      <c r="Z71" s="78"/>
      <c r="AA71" s="74">
        <f>AI67</f>
        <v>0</v>
      </c>
      <c r="AB71" s="75"/>
      <c r="AC71" s="75" t="s">
        <v>2</v>
      </c>
      <c r="AD71" s="75">
        <f>AF67</f>
        <v>0</v>
      </c>
      <c r="AE71" s="78"/>
      <c r="AF71" s="86"/>
      <c r="AG71" s="86"/>
      <c r="AH71" s="86"/>
      <c r="AI71" s="86"/>
      <c r="AJ71" s="86"/>
      <c r="AK71" s="62"/>
      <c r="AL71" s="57"/>
      <c r="AM71" s="57" t="s">
        <v>2</v>
      </c>
      <c r="AN71" s="57"/>
      <c r="AO71" s="58"/>
      <c r="AP71" s="93"/>
      <c r="AQ71" s="94"/>
      <c r="AR71" s="94"/>
      <c r="AS71" s="94"/>
      <c r="AT71" s="94"/>
      <c r="AU71" s="94"/>
      <c r="AV71" s="94"/>
      <c r="AW71" s="94"/>
      <c r="AX71" s="43"/>
      <c r="AY71" s="43"/>
      <c r="AZ71" s="43"/>
      <c r="BA71" s="44"/>
      <c r="BB71" s="44"/>
      <c r="BC71" s="44"/>
      <c r="BD71" s="55"/>
      <c r="BE71" s="104"/>
      <c r="BF71" s="104"/>
    </row>
    <row r="72" spans="2:58" ht="12" customHeight="1" x14ac:dyDescent="0.2">
      <c r="B72" s="121"/>
      <c r="C72" s="122"/>
      <c r="D72" s="122"/>
      <c r="E72" s="122"/>
      <c r="F72" s="123"/>
      <c r="G72" s="76"/>
      <c r="H72" s="77"/>
      <c r="I72" s="77"/>
      <c r="J72" s="77"/>
      <c r="K72" s="79"/>
      <c r="L72" s="76"/>
      <c r="M72" s="77"/>
      <c r="N72" s="77"/>
      <c r="O72" s="77"/>
      <c r="P72" s="79"/>
      <c r="Q72" s="76"/>
      <c r="R72" s="77"/>
      <c r="S72" s="77"/>
      <c r="T72" s="77"/>
      <c r="U72" s="79"/>
      <c r="V72" s="76"/>
      <c r="W72" s="77"/>
      <c r="X72" s="77"/>
      <c r="Y72" s="77"/>
      <c r="Z72" s="79"/>
      <c r="AA72" s="76"/>
      <c r="AB72" s="77"/>
      <c r="AC72" s="77"/>
      <c r="AD72" s="77"/>
      <c r="AE72" s="79"/>
      <c r="AF72" s="86"/>
      <c r="AG72" s="86"/>
      <c r="AH72" s="86"/>
      <c r="AI72" s="86"/>
      <c r="AJ72" s="86"/>
      <c r="AK72" s="63"/>
      <c r="AL72" s="59"/>
      <c r="AM72" s="59"/>
      <c r="AN72" s="59"/>
      <c r="AO72" s="60"/>
      <c r="AP72" s="93"/>
      <c r="AQ72" s="94"/>
      <c r="AR72" s="94"/>
      <c r="AS72" s="94"/>
      <c r="AT72" s="94"/>
      <c r="AU72" s="94"/>
      <c r="AV72" s="94"/>
      <c r="AW72" s="94"/>
      <c r="AX72" s="43"/>
      <c r="AY72" s="43"/>
      <c r="AZ72" s="43"/>
      <c r="BA72" s="44"/>
      <c r="BB72" s="44"/>
      <c r="BC72" s="44"/>
      <c r="BD72" s="55"/>
      <c r="BE72" s="105"/>
      <c r="BF72" s="105"/>
    </row>
    <row r="73" spans="2:58" ht="12" customHeight="1" x14ac:dyDescent="0.2">
      <c r="B73" s="106" t="s">
        <v>82</v>
      </c>
      <c r="C73" s="107"/>
      <c r="D73" s="107"/>
      <c r="E73" s="107"/>
      <c r="F73" s="108"/>
      <c r="G73" s="80" t="str">
        <f>IF(AK49="○","●",IF(AK49="●","○",AK49))</f>
        <v>○</v>
      </c>
      <c r="H73" s="81"/>
      <c r="I73" s="81"/>
      <c r="J73" s="81"/>
      <c r="K73" s="82"/>
      <c r="L73" s="80" t="str">
        <f>IF(AK53="○","●",IF(AK53="●","○",AK53))</f>
        <v>●</v>
      </c>
      <c r="M73" s="81"/>
      <c r="N73" s="81"/>
      <c r="O73" s="81"/>
      <c r="P73" s="82"/>
      <c r="Q73" s="80" t="str">
        <f>IF(AK57="○","●",IF(AK57="●","○",AK57))</f>
        <v>●</v>
      </c>
      <c r="R73" s="81"/>
      <c r="S73" s="81"/>
      <c r="T73" s="81"/>
      <c r="U73" s="82"/>
      <c r="V73" s="80" t="str">
        <f>IF(AK61="○","●",IF(AK61="●","○",AK61))</f>
        <v>9/24  t3</v>
      </c>
      <c r="W73" s="81"/>
      <c r="X73" s="81"/>
      <c r="Y73" s="81"/>
      <c r="Z73" s="82"/>
      <c r="AA73" s="80" t="str">
        <f>IF(AK65="○","●",IF(AK65="●","○",AK65))</f>
        <v>●</v>
      </c>
      <c r="AB73" s="81"/>
      <c r="AC73" s="81"/>
      <c r="AD73" s="81"/>
      <c r="AE73" s="82"/>
      <c r="AF73" s="80" t="str">
        <f>IF(AK69="○","●",IF(AK69="●","○",AK69))</f>
        <v>9/10  p1</v>
      </c>
      <c r="AG73" s="81"/>
      <c r="AH73" s="81"/>
      <c r="AI73" s="81"/>
      <c r="AJ73" s="82"/>
      <c r="AK73" s="98"/>
      <c r="AL73" s="98"/>
      <c r="AM73" s="98"/>
      <c r="AN73" s="98"/>
      <c r="AO73" s="98"/>
      <c r="AP73" s="93">
        <v>1</v>
      </c>
      <c r="AQ73" s="94"/>
      <c r="AR73" s="94" t="s">
        <v>1</v>
      </c>
      <c r="AS73" s="94"/>
      <c r="AT73" s="94">
        <v>3</v>
      </c>
      <c r="AU73" s="94"/>
      <c r="AV73" s="94" t="s">
        <v>3</v>
      </c>
      <c r="AW73" s="94"/>
      <c r="AX73" s="43">
        <f>IF(AP73+AT73=0,"",AP73/(AP73+AT73)*100)</f>
        <v>25</v>
      </c>
      <c r="AY73" s="43"/>
      <c r="AZ73" s="43"/>
      <c r="BA73" s="44"/>
      <c r="BB73" s="44"/>
      <c r="BC73" s="44"/>
      <c r="BD73" s="55">
        <f>IF(BE73=0,"",ROUND(BE73/BF73,5))</f>
        <v>0.79705000000000004</v>
      </c>
      <c r="BE73" s="103">
        <f>(G75+L75+Q75+V75+AA75+AF75)</f>
        <v>216</v>
      </c>
      <c r="BF73" s="103">
        <f>(J75+O75+T75+Y75+AD75+AI75)</f>
        <v>271</v>
      </c>
    </row>
    <row r="74" spans="2:58" ht="12" customHeight="1" x14ac:dyDescent="0.2">
      <c r="B74" s="109"/>
      <c r="C74" s="110"/>
      <c r="D74" s="110"/>
      <c r="E74" s="110"/>
      <c r="F74" s="111"/>
      <c r="G74" s="83"/>
      <c r="H74" s="84"/>
      <c r="I74" s="84"/>
      <c r="J74" s="84"/>
      <c r="K74" s="85"/>
      <c r="L74" s="83"/>
      <c r="M74" s="84"/>
      <c r="N74" s="84"/>
      <c r="O74" s="84"/>
      <c r="P74" s="85"/>
      <c r="Q74" s="83"/>
      <c r="R74" s="84"/>
      <c r="S74" s="84"/>
      <c r="T74" s="84"/>
      <c r="U74" s="85"/>
      <c r="V74" s="83"/>
      <c r="W74" s="84"/>
      <c r="X74" s="84"/>
      <c r="Y74" s="84"/>
      <c r="Z74" s="85"/>
      <c r="AA74" s="83"/>
      <c r="AB74" s="84"/>
      <c r="AC74" s="84"/>
      <c r="AD74" s="84"/>
      <c r="AE74" s="85"/>
      <c r="AF74" s="83"/>
      <c r="AG74" s="84"/>
      <c r="AH74" s="84"/>
      <c r="AI74" s="84"/>
      <c r="AJ74" s="85"/>
      <c r="AK74" s="98"/>
      <c r="AL74" s="98"/>
      <c r="AM74" s="98"/>
      <c r="AN74" s="98"/>
      <c r="AO74" s="98"/>
      <c r="AP74" s="93"/>
      <c r="AQ74" s="94"/>
      <c r="AR74" s="94"/>
      <c r="AS74" s="94"/>
      <c r="AT74" s="94"/>
      <c r="AU74" s="94"/>
      <c r="AV74" s="94"/>
      <c r="AW74" s="94"/>
      <c r="AX74" s="43"/>
      <c r="AY74" s="43"/>
      <c r="AZ74" s="43"/>
      <c r="BA74" s="44"/>
      <c r="BB74" s="44"/>
      <c r="BC74" s="44"/>
      <c r="BD74" s="55"/>
      <c r="BE74" s="104"/>
      <c r="BF74" s="104"/>
    </row>
    <row r="75" spans="2:58" ht="12" customHeight="1" x14ac:dyDescent="0.2">
      <c r="B75" s="109"/>
      <c r="C75" s="110"/>
      <c r="D75" s="110"/>
      <c r="E75" s="110"/>
      <c r="F75" s="111"/>
      <c r="G75" s="74">
        <f>AN51</f>
        <v>61</v>
      </c>
      <c r="H75" s="75"/>
      <c r="I75" s="75" t="s">
        <v>2</v>
      </c>
      <c r="J75" s="75">
        <f>AK51</f>
        <v>51</v>
      </c>
      <c r="K75" s="78"/>
      <c r="L75" s="74">
        <f>AN55</f>
        <v>38</v>
      </c>
      <c r="M75" s="75"/>
      <c r="N75" s="75" t="s">
        <v>2</v>
      </c>
      <c r="O75" s="75">
        <f>AK55</f>
        <v>83</v>
      </c>
      <c r="P75" s="78"/>
      <c r="Q75" s="74">
        <f>AN59</f>
        <v>54</v>
      </c>
      <c r="R75" s="75"/>
      <c r="S75" s="75" t="s">
        <v>2</v>
      </c>
      <c r="T75" s="75">
        <f>AK59</f>
        <v>67</v>
      </c>
      <c r="U75" s="78"/>
      <c r="V75" s="74">
        <f>AN63</f>
        <v>0</v>
      </c>
      <c r="W75" s="75"/>
      <c r="X75" s="75" t="s">
        <v>2</v>
      </c>
      <c r="Y75" s="75">
        <f>AK63</f>
        <v>0</v>
      </c>
      <c r="Z75" s="78"/>
      <c r="AA75" s="74">
        <f>AN67</f>
        <v>63</v>
      </c>
      <c r="AB75" s="75"/>
      <c r="AC75" s="75" t="s">
        <v>2</v>
      </c>
      <c r="AD75" s="75">
        <f>AK67</f>
        <v>70</v>
      </c>
      <c r="AE75" s="78"/>
      <c r="AF75" s="74">
        <f>AN71</f>
        <v>0</v>
      </c>
      <c r="AG75" s="75"/>
      <c r="AH75" s="75" t="s">
        <v>2</v>
      </c>
      <c r="AI75" s="75">
        <f>AK71</f>
        <v>0</v>
      </c>
      <c r="AJ75" s="78"/>
      <c r="AK75" s="98"/>
      <c r="AL75" s="98"/>
      <c r="AM75" s="98"/>
      <c r="AN75" s="98"/>
      <c r="AO75" s="98"/>
      <c r="AP75" s="93"/>
      <c r="AQ75" s="94"/>
      <c r="AR75" s="94"/>
      <c r="AS75" s="94"/>
      <c r="AT75" s="94"/>
      <c r="AU75" s="94"/>
      <c r="AV75" s="94"/>
      <c r="AW75" s="94"/>
      <c r="AX75" s="43"/>
      <c r="AY75" s="43"/>
      <c r="AZ75" s="43"/>
      <c r="BA75" s="44"/>
      <c r="BB75" s="44"/>
      <c r="BC75" s="44"/>
      <c r="BD75" s="55"/>
      <c r="BE75" s="104"/>
      <c r="BF75" s="104"/>
    </row>
    <row r="76" spans="2:58" ht="12" customHeight="1" x14ac:dyDescent="0.2">
      <c r="B76" s="112"/>
      <c r="C76" s="113"/>
      <c r="D76" s="113"/>
      <c r="E76" s="113"/>
      <c r="F76" s="114"/>
      <c r="G76" s="76"/>
      <c r="H76" s="77"/>
      <c r="I76" s="77"/>
      <c r="J76" s="77"/>
      <c r="K76" s="79"/>
      <c r="L76" s="76"/>
      <c r="M76" s="77"/>
      <c r="N76" s="77"/>
      <c r="O76" s="77"/>
      <c r="P76" s="79"/>
      <c r="Q76" s="76"/>
      <c r="R76" s="77"/>
      <c r="S76" s="77"/>
      <c r="T76" s="77"/>
      <c r="U76" s="79"/>
      <c r="V76" s="76"/>
      <c r="W76" s="77"/>
      <c r="X76" s="77"/>
      <c r="Y76" s="77"/>
      <c r="Z76" s="79"/>
      <c r="AA76" s="76"/>
      <c r="AB76" s="77"/>
      <c r="AC76" s="77"/>
      <c r="AD76" s="77"/>
      <c r="AE76" s="79"/>
      <c r="AF76" s="76"/>
      <c r="AG76" s="77"/>
      <c r="AH76" s="77"/>
      <c r="AI76" s="77"/>
      <c r="AJ76" s="79"/>
      <c r="AK76" s="98"/>
      <c r="AL76" s="98"/>
      <c r="AM76" s="98"/>
      <c r="AN76" s="98"/>
      <c r="AO76" s="98"/>
      <c r="AP76" s="93"/>
      <c r="AQ76" s="94"/>
      <c r="AR76" s="94"/>
      <c r="AS76" s="94"/>
      <c r="AT76" s="94"/>
      <c r="AU76" s="94"/>
      <c r="AV76" s="94"/>
      <c r="AW76" s="94"/>
      <c r="AX76" s="43"/>
      <c r="AY76" s="43"/>
      <c r="AZ76" s="43"/>
      <c r="BA76" s="44"/>
      <c r="BB76" s="44"/>
      <c r="BC76" s="44"/>
      <c r="BD76" s="55"/>
      <c r="BE76" s="105"/>
      <c r="BF76" s="105"/>
    </row>
    <row r="77" spans="2:58" x14ac:dyDescent="0.2">
      <c r="B77" s="100" t="s">
        <v>20</v>
      </c>
      <c r="C77" s="100"/>
      <c r="D77" s="100"/>
      <c r="E77" s="100"/>
      <c r="F77" s="100"/>
      <c r="G77" s="100"/>
      <c r="H77" s="100"/>
      <c r="I77" s="101" t="s">
        <v>19</v>
      </c>
      <c r="J77" s="101"/>
      <c r="K77" s="101"/>
      <c r="L77" s="101"/>
      <c r="M77" s="101" t="s">
        <v>22</v>
      </c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1"/>
      <c r="AP77" s="101"/>
      <c r="AQ77" s="101"/>
      <c r="AR77" s="101"/>
      <c r="AS77" s="101"/>
      <c r="AT77" s="101"/>
      <c r="AU77" s="1"/>
      <c r="BD77" s="2"/>
    </row>
    <row r="78" spans="2:58" x14ac:dyDescent="0.2">
      <c r="C78" s="3"/>
      <c r="D78" s="3"/>
      <c r="E78" s="3"/>
      <c r="F78" s="3"/>
      <c r="G78" s="3"/>
      <c r="H78" s="3"/>
      <c r="I78" s="139" t="s">
        <v>23</v>
      </c>
      <c r="J78" s="139"/>
      <c r="K78" s="139"/>
      <c r="L78" s="139"/>
      <c r="M78" s="139"/>
      <c r="N78" s="139"/>
      <c r="O78" s="139"/>
      <c r="P78" s="139"/>
      <c r="Q78" s="139"/>
      <c r="R78" s="139"/>
      <c r="S78" s="139"/>
      <c r="T78" s="139"/>
      <c r="U78" s="139"/>
      <c r="V78" s="139"/>
      <c r="W78" s="139"/>
      <c r="X78" s="139"/>
      <c r="Y78" s="139"/>
      <c r="Z78" s="139"/>
      <c r="AA78" s="139"/>
      <c r="AB78" s="139"/>
      <c r="AC78" s="139"/>
      <c r="AD78" s="139"/>
      <c r="AE78" s="139"/>
      <c r="AF78" s="139"/>
      <c r="AG78" s="139"/>
      <c r="AH78" s="139"/>
      <c r="AI78" s="139"/>
      <c r="AJ78" s="139"/>
      <c r="AP78" s="1"/>
      <c r="AQ78" s="1"/>
      <c r="AR78" s="1"/>
      <c r="AS78" s="1"/>
      <c r="AT78" s="1"/>
      <c r="AU78" s="1"/>
    </row>
  </sheetData>
  <sheetProtection selectLockedCells="1"/>
  <mergeCells count="532">
    <mergeCell ref="B77:H77"/>
    <mergeCell ref="I77:L77"/>
    <mergeCell ref="M77:AT77"/>
    <mergeCell ref="I78:AJ78"/>
    <mergeCell ref="A1:BC1"/>
    <mergeCell ref="A3:E3"/>
    <mergeCell ref="F3:M3"/>
    <mergeCell ref="B5:F8"/>
    <mergeCell ref="G5:K8"/>
    <mergeCell ref="L5:P8"/>
    <mergeCell ref="Q5:U8"/>
    <mergeCell ref="V5:Z8"/>
    <mergeCell ref="AA5:AE8"/>
    <mergeCell ref="AF5:AJ8"/>
    <mergeCell ref="BF5:BF8"/>
    <mergeCell ref="B9:F12"/>
    <mergeCell ref="G9:K12"/>
    <mergeCell ref="L9:P10"/>
    <mergeCell ref="Q9:U10"/>
    <mergeCell ref="V9:Z10"/>
    <mergeCell ref="AA9:AE10"/>
    <mergeCell ref="AF9:AJ10"/>
    <mergeCell ref="AK9:AO10"/>
    <mergeCell ref="AK5:AO8"/>
    <mergeCell ref="AP9:AQ12"/>
    <mergeCell ref="AR9:AS12"/>
    <mergeCell ref="AI11:AJ12"/>
    <mergeCell ref="AK11:AL12"/>
    <mergeCell ref="AM11:AM12"/>
    <mergeCell ref="AN11:AO12"/>
    <mergeCell ref="AT9:AU12"/>
    <mergeCell ref="AV9:AW12"/>
    <mergeCell ref="AX9:AZ12"/>
    <mergeCell ref="BE5:BE8"/>
    <mergeCell ref="AP5:AW8"/>
    <mergeCell ref="AX5:AZ8"/>
    <mergeCell ref="BA5:BC8"/>
    <mergeCell ref="BD5:BD8"/>
    <mergeCell ref="BA9:BC12"/>
    <mergeCell ref="BD9:BD12"/>
    <mergeCell ref="BE9:BE12"/>
    <mergeCell ref="BF9:BF12"/>
    <mergeCell ref="L11:M12"/>
    <mergeCell ref="N11:N12"/>
    <mergeCell ref="O11:P12"/>
    <mergeCell ref="Q11:R12"/>
    <mergeCell ref="S11:S12"/>
    <mergeCell ref="T11:U12"/>
    <mergeCell ref="V11:W12"/>
    <mergeCell ref="X11:X12"/>
    <mergeCell ref="Y11:Z12"/>
    <mergeCell ref="AA11:AB12"/>
    <mergeCell ref="AC11:AC12"/>
    <mergeCell ref="AD11:AE12"/>
    <mergeCell ref="AF11:AG12"/>
    <mergeCell ref="AH11:AH12"/>
    <mergeCell ref="B13:F16"/>
    <mergeCell ref="G13:K14"/>
    <mergeCell ref="L13:P16"/>
    <mergeCell ref="Q13:U14"/>
    <mergeCell ref="V13:Z14"/>
    <mergeCell ref="AA13:AE14"/>
    <mergeCell ref="G15:H16"/>
    <mergeCell ref="I15:I16"/>
    <mergeCell ref="J15:K16"/>
    <mergeCell ref="Q15:R16"/>
    <mergeCell ref="AF13:AJ14"/>
    <mergeCell ref="AK13:AO14"/>
    <mergeCell ref="AP13:AQ16"/>
    <mergeCell ref="AR13:AS16"/>
    <mergeCell ref="AT13:AU16"/>
    <mergeCell ref="AM15:AM16"/>
    <mergeCell ref="AN15:AO16"/>
    <mergeCell ref="AV13:AW16"/>
    <mergeCell ref="AX13:AZ16"/>
    <mergeCell ref="BA13:BC16"/>
    <mergeCell ref="BD13:BD16"/>
    <mergeCell ref="BE13:BE16"/>
    <mergeCell ref="BF13:BF16"/>
    <mergeCell ref="S15:S16"/>
    <mergeCell ref="T15:U16"/>
    <mergeCell ref="V15:W16"/>
    <mergeCell ref="X15:X16"/>
    <mergeCell ref="Y15:Z16"/>
    <mergeCell ref="AA15:AB16"/>
    <mergeCell ref="AF17:AJ18"/>
    <mergeCell ref="AK17:AO18"/>
    <mergeCell ref="AC15:AC16"/>
    <mergeCell ref="AD15:AE16"/>
    <mergeCell ref="AF15:AG16"/>
    <mergeCell ref="AH15:AH16"/>
    <mergeCell ref="AI15:AJ16"/>
    <mergeCell ref="AK15:AL16"/>
    <mergeCell ref="B17:F20"/>
    <mergeCell ref="G17:K18"/>
    <mergeCell ref="L17:P18"/>
    <mergeCell ref="Q17:U20"/>
    <mergeCell ref="V17:Z18"/>
    <mergeCell ref="AA17:AE18"/>
    <mergeCell ref="X19:X20"/>
    <mergeCell ref="Y19:Z20"/>
    <mergeCell ref="AA19:AB20"/>
    <mergeCell ref="AC19:AC20"/>
    <mergeCell ref="AP17:AQ20"/>
    <mergeCell ref="AR17:AS20"/>
    <mergeCell ref="AT17:AU20"/>
    <mergeCell ref="AV17:AW20"/>
    <mergeCell ref="AX17:AZ20"/>
    <mergeCell ref="BA17:BC20"/>
    <mergeCell ref="BD17:BD20"/>
    <mergeCell ref="BE17:BE20"/>
    <mergeCell ref="BF17:BF20"/>
    <mergeCell ref="G19:H20"/>
    <mergeCell ref="I19:I20"/>
    <mergeCell ref="J19:K20"/>
    <mergeCell ref="L19:M20"/>
    <mergeCell ref="N19:N20"/>
    <mergeCell ref="O19:P20"/>
    <mergeCell ref="V19:W20"/>
    <mergeCell ref="AD19:AE20"/>
    <mergeCell ref="AF19:AG20"/>
    <mergeCell ref="AA21:AE22"/>
    <mergeCell ref="AF21:AJ22"/>
    <mergeCell ref="AK21:AO22"/>
    <mergeCell ref="AH19:AH20"/>
    <mergeCell ref="AI19:AJ20"/>
    <mergeCell ref="AK19:AL20"/>
    <mergeCell ref="AM19:AM20"/>
    <mergeCell ref="AN19:AO20"/>
    <mergeCell ref="AP21:AQ24"/>
    <mergeCell ref="AR21:AS24"/>
    <mergeCell ref="AT21:AU24"/>
    <mergeCell ref="AV21:AW24"/>
    <mergeCell ref="AX21:AZ24"/>
    <mergeCell ref="B21:F24"/>
    <mergeCell ref="G21:K22"/>
    <mergeCell ref="L21:P22"/>
    <mergeCell ref="Q21:U22"/>
    <mergeCell ref="V21:Z24"/>
    <mergeCell ref="BA21:BC24"/>
    <mergeCell ref="BD21:BD24"/>
    <mergeCell ref="BE21:BE24"/>
    <mergeCell ref="BF21:BF24"/>
    <mergeCell ref="G23:H24"/>
    <mergeCell ref="I23:I24"/>
    <mergeCell ref="J23:K24"/>
    <mergeCell ref="L23:M24"/>
    <mergeCell ref="N23:N24"/>
    <mergeCell ref="O23:P24"/>
    <mergeCell ref="Q23:R24"/>
    <mergeCell ref="S23:S24"/>
    <mergeCell ref="T23:U24"/>
    <mergeCell ref="AA23:AB24"/>
    <mergeCell ref="AC23:AC24"/>
    <mergeCell ref="AD23:AE24"/>
    <mergeCell ref="AF23:AG24"/>
    <mergeCell ref="AH23:AH24"/>
    <mergeCell ref="AI23:AJ24"/>
    <mergeCell ref="AK23:AL24"/>
    <mergeCell ref="AM23:AM24"/>
    <mergeCell ref="AN23:AO24"/>
    <mergeCell ref="B25:F28"/>
    <mergeCell ref="G25:K26"/>
    <mergeCell ref="L25:P26"/>
    <mergeCell ref="Q25:U26"/>
    <mergeCell ref="V25:Z26"/>
    <mergeCell ref="AA25:AE28"/>
    <mergeCell ref="G27:H28"/>
    <mergeCell ref="I27:I28"/>
    <mergeCell ref="J27:K28"/>
    <mergeCell ref="L27:M28"/>
    <mergeCell ref="AF25:AJ26"/>
    <mergeCell ref="AK25:AO26"/>
    <mergeCell ref="AP25:AQ28"/>
    <mergeCell ref="AR25:AS28"/>
    <mergeCell ref="AT25:AU28"/>
    <mergeCell ref="AM27:AM28"/>
    <mergeCell ref="AN27:AO28"/>
    <mergeCell ref="AI27:AJ28"/>
    <mergeCell ref="AK27:AL28"/>
    <mergeCell ref="AV25:AW28"/>
    <mergeCell ref="AX25:AZ28"/>
    <mergeCell ref="BA25:BC28"/>
    <mergeCell ref="BD25:BD28"/>
    <mergeCell ref="BE25:BE28"/>
    <mergeCell ref="BF25:BF28"/>
    <mergeCell ref="N27:N28"/>
    <mergeCell ref="O27:P28"/>
    <mergeCell ref="Q27:R28"/>
    <mergeCell ref="S27:S28"/>
    <mergeCell ref="T27:U28"/>
    <mergeCell ref="V27:W28"/>
    <mergeCell ref="V31:W32"/>
    <mergeCell ref="X31:X32"/>
    <mergeCell ref="X27:X28"/>
    <mergeCell ref="Y27:Z28"/>
    <mergeCell ref="AF27:AG28"/>
    <mergeCell ref="AH27:AH28"/>
    <mergeCell ref="Y31:Z32"/>
    <mergeCell ref="AA31:AB32"/>
    <mergeCell ref="AX29:AZ32"/>
    <mergeCell ref="BA29:BC32"/>
    <mergeCell ref="B29:F32"/>
    <mergeCell ref="G29:K30"/>
    <mergeCell ref="L29:P30"/>
    <mergeCell ref="Q29:U30"/>
    <mergeCell ref="V29:Z30"/>
    <mergeCell ref="AA29:AE30"/>
    <mergeCell ref="S31:S32"/>
    <mergeCell ref="T31:U32"/>
    <mergeCell ref="BD29:BD32"/>
    <mergeCell ref="BE29:BE32"/>
    <mergeCell ref="BF29:BF32"/>
    <mergeCell ref="G31:H32"/>
    <mergeCell ref="I31:I32"/>
    <mergeCell ref="J31:K32"/>
    <mergeCell ref="L31:M32"/>
    <mergeCell ref="N31:N32"/>
    <mergeCell ref="O31:P32"/>
    <mergeCell ref="Q31:R32"/>
    <mergeCell ref="AF33:AJ34"/>
    <mergeCell ref="AK33:AO36"/>
    <mergeCell ref="AC31:AC32"/>
    <mergeCell ref="AD31:AE32"/>
    <mergeCell ref="AK31:AL32"/>
    <mergeCell ref="AM31:AM32"/>
    <mergeCell ref="AN31:AO32"/>
    <mergeCell ref="AF29:AJ32"/>
    <mergeCell ref="AK29:AO30"/>
    <mergeCell ref="AP33:AQ36"/>
    <mergeCell ref="AR33:AS36"/>
    <mergeCell ref="AT33:AU36"/>
    <mergeCell ref="AV33:AW36"/>
    <mergeCell ref="AP29:AQ32"/>
    <mergeCell ref="AR29:AS32"/>
    <mergeCell ref="AT29:AU32"/>
    <mergeCell ref="AV29:AW32"/>
    <mergeCell ref="V33:Z34"/>
    <mergeCell ref="AD35:AE36"/>
    <mergeCell ref="T35:U36"/>
    <mergeCell ref="V35:W36"/>
    <mergeCell ref="X35:X36"/>
    <mergeCell ref="Y35:Z36"/>
    <mergeCell ref="AA33:AE34"/>
    <mergeCell ref="BE33:BE36"/>
    <mergeCell ref="BF33:BF36"/>
    <mergeCell ref="G35:H36"/>
    <mergeCell ref="I35:I36"/>
    <mergeCell ref="J35:K36"/>
    <mergeCell ref="L35:M36"/>
    <mergeCell ref="N35:N36"/>
    <mergeCell ref="O35:P36"/>
    <mergeCell ref="AX33:AZ36"/>
    <mergeCell ref="AF35:AG36"/>
    <mergeCell ref="BA33:BC36"/>
    <mergeCell ref="BD33:BD36"/>
    <mergeCell ref="AH35:AH36"/>
    <mergeCell ref="AI35:AJ36"/>
    <mergeCell ref="Q45:U48"/>
    <mergeCell ref="V45:Z48"/>
    <mergeCell ref="AA35:AB36"/>
    <mergeCell ref="AC35:AC36"/>
    <mergeCell ref="AA45:AE48"/>
    <mergeCell ref="AF45:AJ48"/>
    <mergeCell ref="B37:H37"/>
    <mergeCell ref="I37:L37"/>
    <mergeCell ref="M37:AT37"/>
    <mergeCell ref="I38:AJ38"/>
    <mergeCell ref="Q35:R36"/>
    <mergeCell ref="S35:S36"/>
    <mergeCell ref="B33:F36"/>
    <mergeCell ref="G33:K34"/>
    <mergeCell ref="L33:P34"/>
    <mergeCell ref="Q33:U34"/>
    <mergeCell ref="AK45:AO48"/>
    <mergeCell ref="AP45:AW48"/>
    <mergeCell ref="AX45:AZ48"/>
    <mergeCell ref="A43:E43"/>
    <mergeCell ref="F43:M43"/>
    <mergeCell ref="B45:F48"/>
    <mergeCell ref="G45:K48"/>
    <mergeCell ref="L45:P48"/>
    <mergeCell ref="BA45:BC48"/>
    <mergeCell ref="BD45:BD48"/>
    <mergeCell ref="BE45:BE48"/>
    <mergeCell ref="BF45:BF48"/>
    <mergeCell ref="B49:F52"/>
    <mergeCell ref="G49:K52"/>
    <mergeCell ref="L49:P50"/>
    <mergeCell ref="Q49:U50"/>
    <mergeCell ref="V49:Z50"/>
    <mergeCell ref="AA49:AE50"/>
    <mergeCell ref="AF49:AJ50"/>
    <mergeCell ref="AK49:AO50"/>
    <mergeCell ref="AP49:AQ52"/>
    <mergeCell ref="AR49:AS52"/>
    <mergeCell ref="AT49:AU52"/>
    <mergeCell ref="AF51:AG52"/>
    <mergeCell ref="AH51:AH52"/>
    <mergeCell ref="AI51:AJ52"/>
    <mergeCell ref="AK51:AL52"/>
    <mergeCell ref="AM51:AM52"/>
    <mergeCell ref="AV49:AW52"/>
    <mergeCell ref="AX49:AZ52"/>
    <mergeCell ref="BA49:BC52"/>
    <mergeCell ref="BD49:BD52"/>
    <mergeCell ref="BE49:BE52"/>
    <mergeCell ref="BF49:BF52"/>
    <mergeCell ref="AA51:AB52"/>
    <mergeCell ref="AC51:AC52"/>
    <mergeCell ref="AD51:AE52"/>
    <mergeCell ref="L51:M52"/>
    <mergeCell ref="N51:N52"/>
    <mergeCell ref="O51:P52"/>
    <mergeCell ref="Q51:R52"/>
    <mergeCell ref="S51:S52"/>
    <mergeCell ref="T51:U52"/>
    <mergeCell ref="AN51:AO52"/>
    <mergeCell ref="B53:F56"/>
    <mergeCell ref="G53:K54"/>
    <mergeCell ref="L53:P56"/>
    <mergeCell ref="Q53:U54"/>
    <mergeCell ref="V53:Z54"/>
    <mergeCell ref="V51:W52"/>
    <mergeCell ref="X51:X52"/>
    <mergeCell ref="Y51:Z52"/>
    <mergeCell ref="AA53:AE54"/>
    <mergeCell ref="AF53:AJ54"/>
    <mergeCell ref="AK53:AO54"/>
    <mergeCell ref="AP53:AQ56"/>
    <mergeCell ref="AR53:AS56"/>
    <mergeCell ref="AA55:AB56"/>
    <mergeCell ref="AC55:AC56"/>
    <mergeCell ref="AD55:AE56"/>
    <mergeCell ref="AF55:AG56"/>
    <mergeCell ref="AT53:AU56"/>
    <mergeCell ref="AV53:AW56"/>
    <mergeCell ref="AX53:AZ56"/>
    <mergeCell ref="BA53:BC56"/>
    <mergeCell ref="BD53:BD56"/>
    <mergeCell ref="BE53:BE56"/>
    <mergeCell ref="BF53:BF56"/>
    <mergeCell ref="G55:H56"/>
    <mergeCell ref="I55:I56"/>
    <mergeCell ref="J55:K56"/>
    <mergeCell ref="Q55:R56"/>
    <mergeCell ref="S55:S56"/>
    <mergeCell ref="T55:U56"/>
    <mergeCell ref="V55:W56"/>
    <mergeCell ref="X55:X56"/>
    <mergeCell ref="Y55:Z56"/>
    <mergeCell ref="AA57:AE58"/>
    <mergeCell ref="AF57:AJ58"/>
    <mergeCell ref="AK57:AO58"/>
    <mergeCell ref="AH55:AH56"/>
    <mergeCell ref="AI55:AJ56"/>
    <mergeCell ref="AK55:AL56"/>
    <mergeCell ref="AM55:AM56"/>
    <mergeCell ref="AN55:AO56"/>
    <mergeCell ref="AP57:AQ60"/>
    <mergeCell ref="AR57:AS60"/>
    <mergeCell ref="AT57:AU60"/>
    <mergeCell ref="AV57:AW60"/>
    <mergeCell ref="AX57:AZ60"/>
    <mergeCell ref="B57:F60"/>
    <mergeCell ref="G57:K58"/>
    <mergeCell ref="L57:P58"/>
    <mergeCell ref="Q57:U60"/>
    <mergeCell ref="V57:Z58"/>
    <mergeCell ref="BA57:BC60"/>
    <mergeCell ref="BD57:BD60"/>
    <mergeCell ref="BE57:BE60"/>
    <mergeCell ref="BF57:BF60"/>
    <mergeCell ref="G59:H60"/>
    <mergeCell ref="I59:I60"/>
    <mergeCell ref="J59:K60"/>
    <mergeCell ref="L59:M60"/>
    <mergeCell ref="N59:N60"/>
    <mergeCell ref="O59:P60"/>
    <mergeCell ref="V59:W60"/>
    <mergeCell ref="X59:X60"/>
    <mergeCell ref="Y59:Z60"/>
    <mergeCell ref="AA59:AB60"/>
    <mergeCell ref="AC59:AC60"/>
    <mergeCell ref="AD59:AE60"/>
    <mergeCell ref="AF59:AG60"/>
    <mergeCell ref="AH59:AH60"/>
    <mergeCell ref="AI59:AJ60"/>
    <mergeCell ref="AK59:AL60"/>
    <mergeCell ref="AM59:AM60"/>
    <mergeCell ref="AN59:AO60"/>
    <mergeCell ref="B61:F64"/>
    <mergeCell ref="G61:K62"/>
    <mergeCell ref="L61:P62"/>
    <mergeCell ref="Q61:U62"/>
    <mergeCell ref="V61:Z64"/>
    <mergeCell ref="AA61:AE62"/>
    <mergeCell ref="G63:H64"/>
    <mergeCell ref="I63:I64"/>
    <mergeCell ref="J63:K64"/>
    <mergeCell ref="L63:M64"/>
    <mergeCell ref="AF61:AJ62"/>
    <mergeCell ref="AK61:AO62"/>
    <mergeCell ref="AP61:AQ64"/>
    <mergeCell ref="AR61:AS64"/>
    <mergeCell ref="AT61:AU64"/>
    <mergeCell ref="AM63:AM64"/>
    <mergeCell ref="AN63:AO64"/>
    <mergeCell ref="AV61:AW64"/>
    <mergeCell ref="AX61:AZ64"/>
    <mergeCell ref="BA61:BC64"/>
    <mergeCell ref="BD61:BD64"/>
    <mergeCell ref="BE61:BE64"/>
    <mergeCell ref="BF61:BF64"/>
    <mergeCell ref="N63:N64"/>
    <mergeCell ref="O63:P64"/>
    <mergeCell ref="Q63:R64"/>
    <mergeCell ref="S63:S64"/>
    <mergeCell ref="T63:U64"/>
    <mergeCell ref="AA63:AB64"/>
    <mergeCell ref="AF65:AJ66"/>
    <mergeCell ref="AK65:AO66"/>
    <mergeCell ref="AC63:AC64"/>
    <mergeCell ref="AD63:AE64"/>
    <mergeCell ref="AF63:AG64"/>
    <mergeCell ref="AH63:AH64"/>
    <mergeCell ref="AI63:AJ64"/>
    <mergeCell ref="AK63:AL64"/>
    <mergeCell ref="B65:F68"/>
    <mergeCell ref="G65:K66"/>
    <mergeCell ref="L65:P66"/>
    <mergeCell ref="Q65:U66"/>
    <mergeCell ref="V65:Z66"/>
    <mergeCell ref="AA65:AE68"/>
    <mergeCell ref="S67:S68"/>
    <mergeCell ref="T67:U68"/>
    <mergeCell ref="V67:W68"/>
    <mergeCell ref="X67:X68"/>
    <mergeCell ref="AP65:AQ68"/>
    <mergeCell ref="AR65:AS68"/>
    <mergeCell ref="AT65:AU68"/>
    <mergeCell ref="AV65:AW68"/>
    <mergeCell ref="AX65:AZ68"/>
    <mergeCell ref="BA65:BC68"/>
    <mergeCell ref="BD65:BD68"/>
    <mergeCell ref="BE65:BE68"/>
    <mergeCell ref="BF65:BF68"/>
    <mergeCell ref="G67:H68"/>
    <mergeCell ref="I67:I68"/>
    <mergeCell ref="J67:K68"/>
    <mergeCell ref="L67:M68"/>
    <mergeCell ref="N67:N68"/>
    <mergeCell ref="O67:P68"/>
    <mergeCell ref="Q67:R68"/>
    <mergeCell ref="Y67:Z68"/>
    <mergeCell ref="AF67:AG68"/>
    <mergeCell ref="AA69:AE70"/>
    <mergeCell ref="AF69:AJ72"/>
    <mergeCell ref="AK69:AO70"/>
    <mergeCell ref="AH67:AH68"/>
    <mergeCell ref="AI67:AJ68"/>
    <mergeCell ref="AK67:AL68"/>
    <mergeCell ref="AM67:AM68"/>
    <mergeCell ref="AN67:AO68"/>
    <mergeCell ref="AP69:AQ72"/>
    <mergeCell ref="AR69:AS72"/>
    <mergeCell ref="AT69:AU72"/>
    <mergeCell ref="AV69:AW72"/>
    <mergeCell ref="AX69:AZ72"/>
    <mergeCell ref="B69:F72"/>
    <mergeCell ref="G69:K70"/>
    <mergeCell ref="L69:P70"/>
    <mergeCell ref="Q69:U70"/>
    <mergeCell ref="V69:Z70"/>
    <mergeCell ref="BA69:BC72"/>
    <mergeCell ref="BD69:BD72"/>
    <mergeCell ref="BE69:BE72"/>
    <mergeCell ref="BF69:BF72"/>
    <mergeCell ref="G71:H72"/>
    <mergeCell ref="I71:I72"/>
    <mergeCell ref="J71:K72"/>
    <mergeCell ref="L71:M72"/>
    <mergeCell ref="N71:N72"/>
    <mergeCell ref="O71:P72"/>
    <mergeCell ref="Q71:R72"/>
    <mergeCell ref="S71:S72"/>
    <mergeCell ref="T71:U72"/>
    <mergeCell ref="V71:W72"/>
    <mergeCell ref="X71:X72"/>
    <mergeCell ref="Y71:Z72"/>
    <mergeCell ref="AA71:AB72"/>
    <mergeCell ref="AC71:AC72"/>
    <mergeCell ref="AD71:AE72"/>
    <mergeCell ref="AK71:AL72"/>
    <mergeCell ref="AM71:AM72"/>
    <mergeCell ref="AN71:AO72"/>
    <mergeCell ref="B73:F76"/>
    <mergeCell ref="G73:K74"/>
    <mergeCell ref="L73:P74"/>
    <mergeCell ref="Q73:U74"/>
    <mergeCell ref="V73:Z74"/>
    <mergeCell ref="AA73:AE74"/>
    <mergeCell ref="G75:H76"/>
    <mergeCell ref="I75:I76"/>
    <mergeCell ref="J75:K76"/>
    <mergeCell ref="L75:M76"/>
    <mergeCell ref="AX73:AZ76"/>
    <mergeCell ref="BA73:BC76"/>
    <mergeCell ref="BD73:BD76"/>
    <mergeCell ref="BE73:BE76"/>
    <mergeCell ref="BF73:BF76"/>
    <mergeCell ref="AF73:AJ74"/>
    <mergeCell ref="AK73:AO76"/>
    <mergeCell ref="AP73:AQ76"/>
    <mergeCell ref="AR73:AS76"/>
    <mergeCell ref="AT73:AU76"/>
    <mergeCell ref="S75:S76"/>
    <mergeCell ref="T75:U76"/>
    <mergeCell ref="V75:W76"/>
    <mergeCell ref="AV73:AW76"/>
    <mergeCell ref="AH75:AH76"/>
    <mergeCell ref="AI75:AJ76"/>
    <mergeCell ref="A41:BC41"/>
    <mergeCell ref="X75:X76"/>
    <mergeCell ref="Y75:Z76"/>
    <mergeCell ref="AA75:AB76"/>
    <mergeCell ref="AC75:AC76"/>
    <mergeCell ref="AD75:AE76"/>
    <mergeCell ref="AF75:AG76"/>
    <mergeCell ref="N75:N76"/>
    <mergeCell ref="O75:P76"/>
    <mergeCell ref="Q75:R76"/>
  </mergeCells>
  <phoneticPr fontId="1"/>
  <pageMargins left="0.25" right="0.25" top="0.75" bottom="0.75" header="0.3" footer="0.3"/>
  <pageSetup paperSize="9" orientation="landscape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A110"/>
  <sheetViews>
    <sheetView topLeftCell="A31" zoomScale="85" zoomScaleNormal="85" workbookViewId="0">
      <selection activeCell="M71" sqref="M71:AT71"/>
    </sheetView>
  </sheetViews>
  <sheetFormatPr defaultColWidth="9" defaultRowHeight="16.2" x14ac:dyDescent="0.2"/>
  <cols>
    <col min="1" max="1" width="2.44140625" style="1" customWidth="1"/>
    <col min="2" max="36" width="2.21875" style="1" customWidth="1"/>
    <col min="37" max="44" width="1.77734375" style="2" customWidth="1"/>
    <col min="45" max="50" width="2.44140625" style="2" customWidth="1"/>
    <col min="51" max="16384" width="9" style="1"/>
  </cols>
  <sheetData>
    <row r="1" spans="1:53" ht="23.4" x14ac:dyDescent="0.2">
      <c r="A1" s="96" t="str">
        <f>男子１部!$A$1</f>
        <v>平成２９年度　第４回　岡山県リーグ大会結果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</row>
    <row r="2" spans="1:53" ht="14.25" customHeight="1" x14ac:dyDescent="0.2"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</row>
    <row r="3" spans="1:53" ht="18.75" customHeight="1" x14ac:dyDescent="0.2">
      <c r="A3" s="97" t="s">
        <v>0</v>
      </c>
      <c r="B3" s="97"/>
      <c r="C3" s="97"/>
      <c r="D3" s="97"/>
      <c r="E3" s="97"/>
      <c r="F3" s="61" t="s">
        <v>12</v>
      </c>
      <c r="G3" s="61"/>
      <c r="H3" s="61"/>
      <c r="I3" s="61"/>
      <c r="J3" s="61"/>
      <c r="K3" s="61"/>
      <c r="L3" s="61"/>
      <c r="M3" s="61"/>
      <c r="N3" s="5"/>
      <c r="O3" s="5"/>
      <c r="P3" s="5"/>
      <c r="Q3" s="5"/>
      <c r="R3" s="5"/>
      <c r="S3" s="5"/>
      <c r="T3" s="5"/>
      <c r="U3" s="5"/>
      <c r="V3" s="5"/>
      <c r="W3" s="5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</row>
    <row r="4" spans="1:53" ht="15" customHeight="1" x14ac:dyDescent="0.2">
      <c r="A4" s="7"/>
    </row>
    <row r="5" spans="1:53" ht="12" customHeight="1" x14ac:dyDescent="0.2">
      <c r="B5" s="64"/>
      <c r="C5" s="64"/>
      <c r="D5" s="64"/>
      <c r="E5" s="64"/>
      <c r="F5" s="64"/>
      <c r="G5" s="56" t="str">
        <f>B9</f>
        <v>東籠会</v>
      </c>
      <c r="H5" s="56"/>
      <c r="I5" s="56"/>
      <c r="J5" s="56"/>
      <c r="K5" s="56"/>
      <c r="L5" s="56" t="str">
        <f>B13</f>
        <v>金獅子</v>
      </c>
      <c r="M5" s="56"/>
      <c r="N5" s="56"/>
      <c r="O5" s="56"/>
      <c r="P5" s="56"/>
      <c r="Q5" s="56" t="str">
        <f>B17</f>
        <v>Marshal</v>
      </c>
      <c r="R5" s="56"/>
      <c r="S5" s="56"/>
      <c r="T5" s="56"/>
      <c r="U5" s="56"/>
      <c r="V5" s="56" t="str">
        <f>B21</f>
        <v>blow５</v>
      </c>
      <c r="W5" s="56"/>
      <c r="X5" s="56"/>
      <c r="Y5" s="56"/>
      <c r="Z5" s="56"/>
      <c r="AA5" s="56" t="str">
        <f>B25</f>
        <v>SASAISUNS</v>
      </c>
      <c r="AB5" s="56"/>
      <c r="AC5" s="56"/>
      <c r="AD5" s="56"/>
      <c r="AE5" s="56"/>
      <c r="AF5" s="56" t="str">
        <f>B29</f>
        <v>朝日OB</v>
      </c>
      <c r="AG5" s="56"/>
      <c r="AH5" s="56"/>
      <c r="AI5" s="56"/>
      <c r="AJ5" s="56"/>
      <c r="AK5" s="45" t="s">
        <v>4</v>
      </c>
      <c r="AL5" s="46"/>
      <c r="AM5" s="46"/>
      <c r="AN5" s="46"/>
      <c r="AO5" s="46"/>
      <c r="AP5" s="46"/>
      <c r="AQ5" s="46"/>
      <c r="AR5" s="46"/>
      <c r="AS5" s="95" t="s">
        <v>21</v>
      </c>
      <c r="AT5" s="56"/>
      <c r="AU5" s="56"/>
      <c r="AV5" s="56" t="s">
        <v>5</v>
      </c>
      <c r="AW5" s="56"/>
      <c r="AX5" s="56"/>
      <c r="AY5" s="56" t="s">
        <v>24</v>
      </c>
      <c r="AZ5" s="56" t="s">
        <v>6</v>
      </c>
      <c r="BA5" s="56" t="s">
        <v>7</v>
      </c>
    </row>
    <row r="6" spans="1:53" ht="12" customHeight="1" x14ac:dyDescent="0.2">
      <c r="B6" s="64"/>
      <c r="C6" s="64"/>
      <c r="D6" s="64"/>
      <c r="E6" s="64"/>
      <c r="F6" s="64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48"/>
      <c r="AL6" s="49"/>
      <c r="AM6" s="49"/>
      <c r="AN6" s="49"/>
      <c r="AO6" s="49"/>
      <c r="AP6" s="49"/>
      <c r="AQ6" s="49"/>
      <c r="AR6" s="49"/>
      <c r="AS6" s="56"/>
      <c r="AT6" s="56"/>
      <c r="AU6" s="56"/>
      <c r="AV6" s="56"/>
      <c r="AW6" s="56"/>
      <c r="AX6" s="56"/>
      <c r="AY6" s="56"/>
      <c r="AZ6" s="56"/>
      <c r="BA6" s="56"/>
    </row>
    <row r="7" spans="1:53" ht="12" customHeight="1" x14ac:dyDescent="0.2">
      <c r="B7" s="64"/>
      <c r="C7" s="64"/>
      <c r="D7" s="64"/>
      <c r="E7" s="64"/>
      <c r="F7" s="64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48"/>
      <c r="AL7" s="49"/>
      <c r="AM7" s="49"/>
      <c r="AN7" s="49"/>
      <c r="AO7" s="49"/>
      <c r="AP7" s="49"/>
      <c r="AQ7" s="49"/>
      <c r="AR7" s="49"/>
      <c r="AS7" s="56"/>
      <c r="AT7" s="56"/>
      <c r="AU7" s="56"/>
      <c r="AV7" s="56"/>
      <c r="AW7" s="56"/>
      <c r="AX7" s="56"/>
      <c r="AY7" s="56"/>
      <c r="AZ7" s="56"/>
      <c r="BA7" s="56"/>
    </row>
    <row r="8" spans="1:53" ht="12" customHeight="1" x14ac:dyDescent="0.2">
      <c r="B8" s="64"/>
      <c r="C8" s="64"/>
      <c r="D8" s="64"/>
      <c r="E8" s="64"/>
      <c r="F8" s="64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1"/>
      <c r="AL8" s="52"/>
      <c r="AM8" s="52"/>
      <c r="AN8" s="52"/>
      <c r="AO8" s="52"/>
      <c r="AP8" s="52"/>
      <c r="AQ8" s="52"/>
      <c r="AR8" s="52"/>
      <c r="AS8" s="56"/>
      <c r="AT8" s="56"/>
      <c r="AU8" s="56"/>
      <c r="AV8" s="56"/>
      <c r="AW8" s="56"/>
      <c r="AX8" s="56"/>
      <c r="AY8" s="56"/>
      <c r="AZ8" s="56"/>
      <c r="BA8" s="56"/>
    </row>
    <row r="9" spans="1:53" ht="12" customHeight="1" x14ac:dyDescent="0.2">
      <c r="B9" s="56" t="s">
        <v>102</v>
      </c>
      <c r="C9" s="56"/>
      <c r="D9" s="56"/>
      <c r="E9" s="56"/>
      <c r="F9" s="56"/>
      <c r="G9" s="65"/>
      <c r="H9" s="66"/>
      <c r="I9" s="66"/>
      <c r="J9" s="66"/>
      <c r="K9" s="67"/>
      <c r="L9" s="87" t="s">
        <v>118</v>
      </c>
      <c r="M9" s="88"/>
      <c r="N9" s="88"/>
      <c r="O9" s="88"/>
      <c r="P9" s="89"/>
      <c r="Q9" s="87" t="s">
        <v>119</v>
      </c>
      <c r="R9" s="88"/>
      <c r="S9" s="88"/>
      <c r="T9" s="88"/>
      <c r="U9" s="89"/>
      <c r="V9" s="87" t="s">
        <v>347</v>
      </c>
      <c r="W9" s="88"/>
      <c r="X9" s="88"/>
      <c r="Y9" s="88"/>
      <c r="Z9" s="89"/>
      <c r="AA9" s="87" t="s">
        <v>301</v>
      </c>
      <c r="AB9" s="88"/>
      <c r="AC9" s="88"/>
      <c r="AD9" s="88"/>
      <c r="AE9" s="89"/>
      <c r="AF9" s="87" t="s">
        <v>236</v>
      </c>
      <c r="AG9" s="88"/>
      <c r="AH9" s="88"/>
      <c r="AI9" s="88"/>
      <c r="AJ9" s="89"/>
      <c r="AK9" s="93"/>
      <c r="AL9" s="94"/>
      <c r="AM9" s="94" t="s">
        <v>1</v>
      </c>
      <c r="AN9" s="94"/>
      <c r="AO9" s="94">
        <v>3</v>
      </c>
      <c r="AP9" s="94"/>
      <c r="AQ9" s="94" t="s">
        <v>3</v>
      </c>
      <c r="AR9" s="94"/>
      <c r="AS9" s="43">
        <f>IF(AK9+AO9=0,"",AK9/(AK9+AO9)*100)</f>
        <v>0</v>
      </c>
      <c r="AT9" s="43"/>
      <c r="AU9" s="43"/>
      <c r="AV9" s="44"/>
      <c r="AW9" s="44"/>
      <c r="AX9" s="44"/>
      <c r="AY9" s="55">
        <f>IF(AZ9=0,"",ROUND(AZ9/BA9,5))</f>
        <v>0.57789000000000001</v>
      </c>
      <c r="AZ9" s="54">
        <f>(L11+Q11+V11+AA11+AF11)</f>
        <v>115</v>
      </c>
      <c r="BA9" s="54">
        <f>(O11+T11+Y11+AD11+AI11)</f>
        <v>199</v>
      </c>
    </row>
    <row r="10" spans="1:53" ht="12" customHeight="1" x14ac:dyDescent="0.2">
      <c r="B10" s="56"/>
      <c r="C10" s="56"/>
      <c r="D10" s="56"/>
      <c r="E10" s="56"/>
      <c r="F10" s="56"/>
      <c r="G10" s="68"/>
      <c r="H10" s="69"/>
      <c r="I10" s="69"/>
      <c r="J10" s="69"/>
      <c r="K10" s="70"/>
      <c r="L10" s="90"/>
      <c r="M10" s="91"/>
      <c r="N10" s="91"/>
      <c r="O10" s="91"/>
      <c r="P10" s="92"/>
      <c r="Q10" s="90"/>
      <c r="R10" s="91"/>
      <c r="S10" s="91"/>
      <c r="T10" s="91"/>
      <c r="U10" s="92"/>
      <c r="V10" s="90"/>
      <c r="W10" s="91"/>
      <c r="X10" s="91"/>
      <c r="Y10" s="91"/>
      <c r="Z10" s="92"/>
      <c r="AA10" s="90"/>
      <c r="AB10" s="91"/>
      <c r="AC10" s="91"/>
      <c r="AD10" s="91"/>
      <c r="AE10" s="92"/>
      <c r="AF10" s="90"/>
      <c r="AG10" s="91"/>
      <c r="AH10" s="91"/>
      <c r="AI10" s="91"/>
      <c r="AJ10" s="92"/>
      <c r="AK10" s="93"/>
      <c r="AL10" s="94"/>
      <c r="AM10" s="94"/>
      <c r="AN10" s="94"/>
      <c r="AO10" s="94"/>
      <c r="AP10" s="94"/>
      <c r="AQ10" s="94"/>
      <c r="AR10" s="94"/>
      <c r="AS10" s="43"/>
      <c r="AT10" s="43"/>
      <c r="AU10" s="43"/>
      <c r="AV10" s="44"/>
      <c r="AW10" s="44"/>
      <c r="AX10" s="44"/>
      <c r="AY10" s="55"/>
      <c r="AZ10" s="54"/>
      <c r="BA10" s="54"/>
    </row>
    <row r="11" spans="1:53" ht="12" customHeight="1" x14ac:dyDescent="0.2">
      <c r="B11" s="56"/>
      <c r="C11" s="56"/>
      <c r="D11" s="56"/>
      <c r="E11" s="56"/>
      <c r="F11" s="56"/>
      <c r="G11" s="68"/>
      <c r="H11" s="69"/>
      <c r="I11" s="69"/>
      <c r="J11" s="69"/>
      <c r="K11" s="70"/>
      <c r="L11" s="62"/>
      <c r="M11" s="57"/>
      <c r="N11" s="57" t="s">
        <v>2</v>
      </c>
      <c r="O11" s="57"/>
      <c r="P11" s="58"/>
      <c r="Q11" s="62"/>
      <c r="R11" s="57"/>
      <c r="S11" s="57" t="s">
        <v>2</v>
      </c>
      <c r="T11" s="57"/>
      <c r="U11" s="58"/>
      <c r="V11" s="62">
        <v>33</v>
      </c>
      <c r="W11" s="57"/>
      <c r="X11" s="57" t="s">
        <v>2</v>
      </c>
      <c r="Y11" s="57">
        <v>78</v>
      </c>
      <c r="Z11" s="58"/>
      <c r="AA11" s="62">
        <v>46</v>
      </c>
      <c r="AB11" s="57"/>
      <c r="AC11" s="57" t="s">
        <v>2</v>
      </c>
      <c r="AD11" s="57">
        <v>58</v>
      </c>
      <c r="AE11" s="58"/>
      <c r="AF11" s="62">
        <v>36</v>
      </c>
      <c r="AG11" s="57"/>
      <c r="AH11" s="57" t="s">
        <v>2</v>
      </c>
      <c r="AI11" s="57">
        <v>63</v>
      </c>
      <c r="AJ11" s="58"/>
      <c r="AK11" s="93"/>
      <c r="AL11" s="94"/>
      <c r="AM11" s="94"/>
      <c r="AN11" s="94"/>
      <c r="AO11" s="94"/>
      <c r="AP11" s="94"/>
      <c r="AQ11" s="94"/>
      <c r="AR11" s="94"/>
      <c r="AS11" s="43"/>
      <c r="AT11" s="43"/>
      <c r="AU11" s="43"/>
      <c r="AV11" s="44"/>
      <c r="AW11" s="44"/>
      <c r="AX11" s="44"/>
      <c r="AY11" s="55"/>
      <c r="AZ11" s="54"/>
      <c r="BA11" s="54"/>
    </row>
    <row r="12" spans="1:53" ht="12" customHeight="1" x14ac:dyDescent="0.2">
      <c r="B12" s="56"/>
      <c r="C12" s="56"/>
      <c r="D12" s="56"/>
      <c r="E12" s="56"/>
      <c r="F12" s="56"/>
      <c r="G12" s="71"/>
      <c r="H12" s="72"/>
      <c r="I12" s="72"/>
      <c r="J12" s="72"/>
      <c r="K12" s="73"/>
      <c r="L12" s="63"/>
      <c r="M12" s="59"/>
      <c r="N12" s="59"/>
      <c r="O12" s="59"/>
      <c r="P12" s="60"/>
      <c r="Q12" s="63"/>
      <c r="R12" s="59"/>
      <c r="S12" s="59"/>
      <c r="T12" s="59"/>
      <c r="U12" s="60"/>
      <c r="V12" s="63"/>
      <c r="W12" s="59"/>
      <c r="X12" s="59"/>
      <c r="Y12" s="59"/>
      <c r="Z12" s="60"/>
      <c r="AA12" s="63"/>
      <c r="AB12" s="59"/>
      <c r="AC12" s="59"/>
      <c r="AD12" s="59"/>
      <c r="AE12" s="60"/>
      <c r="AF12" s="63"/>
      <c r="AG12" s="59"/>
      <c r="AH12" s="59"/>
      <c r="AI12" s="59"/>
      <c r="AJ12" s="60"/>
      <c r="AK12" s="93"/>
      <c r="AL12" s="94"/>
      <c r="AM12" s="94"/>
      <c r="AN12" s="94"/>
      <c r="AO12" s="94"/>
      <c r="AP12" s="94"/>
      <c r="AQ12" s="94"/>
      <c r="AR12" s="94"/>
      <c r="AS12" s="43"/>
      <c r="AT12" s="43"/>
      <c r="AU12" s="43"/>
      <c r="AV12" s="44"/>
      <c r="AW12" s="44"/>
      <c r="AX12" s="44"/>
      <c r="AY12" s="55"/>
      <c r="AZ12" s="54"/>
      <c r="BA12" s="54"/>
    </row>
    <row r="13" spans="1:53" ht="12" customHeight="1" x14ac:dyDescent="0.2">
      <c r="B13" s="56" t="s">
        <v>44</v>
      </c>
      <c r="C13" s="56"/>
      <c r="D13" s="56"/>
      <c r="E13" s="56"/>
      <c r="F13" s="56"/>
      <c r="G13" s="80" t="str">
        <f>IF(L9="○","●",IF(L9="●","○",L9))</f>
        <v>9/10  o2</v>
      </c>
      <c r="H13" s="81"/>
      <c r="I13" s="81"/>
      <c r="J13" s="81"/>
      <c r="K13" s="82"/>
      <c r="L13" s="86"/>
      <c r="M13" s="86"/>
      <c r="N13" s="86"/>
      <c r="O13" s="86"/>
      <c r="P13" s="86"/>
      <c r="Q13" s="87" t="s">
        <v>348</v>
      </c>
      <c r="R13" s="88"/>
      <c r="S13" s="88"/>
      <c r="T13" s="88"/>
      <c r="U13" s="89"/>
      <c r="V13" s="87" t="s">
        <v>120</v>
      </c>
      <c r="W13" s="88"/>
      <c r="X13" s="88"/>
      <c r="Y13" s="88"/>
      <c r="Z13" s="89"/>
      <c r="AA13" s="87" t="s">
        <v>236</v>
      </c>
      <c r="AB13" s="88"/>
      <c r="AC13" s="88"/>
      <c r="AD13" s="88"/>
      <c r="AE13" s="89"/>
      <c r="AF13" s="87" t="s">
        <v>447</v>
      </c>
      <c r="AG13" s="88"/>
      <c r="AH13" s="88"/>
      <c r="AI13" s="88"/>
      <c r="AJ13" s="89"/>
      <c r="AK13" s="93">
        <v>1</v>
      </c>
      <c r="AL13" s="94"/>
      <c r="AM13" s="94" t="s">
        <v>1</v>
      </c>
      <c r="AN13" s="94"/>
      <c r="AO13" s="94">
        <v>2</v>
      </c>
      <c r="AP13" s="94"/>
      <c r="AQ13" s="94" t="s">
        <v>3</v>
      </c>
      <c r="AR13" s="94"/>
      <c r="AS13" s="43">
        <f>IF(AK13+AO13=0,"",AK13/(AK13+AO13)*100)</f>
        <v>33.333333333333329</v>
      </c>
      <c r="AT13" s="43"/>
      <c r="AU13" s="43"/>
      <c r="AV13" s="44"/>
      <c r="AW13" s="44"/>
      <c r="AX13" s="44"/>
      <c r="AY13" s="55">
        <f>IF(AZ13=0,"",ROUND(AZ13/BA13,5))</f>
        <v>0.95782999999999996</v>
      </c>
      <c r="AZ13" s="103">
        <f>(G15+Q15+V15+AA15+AF15)</f>
        <v>159</v>
      </c>
      <c r="BA13" s="103">
        <f>(J15+T15+Y15+AD15+AI15)</f>
        <v>166</v>
      </c>
    </row>
    <row r="14" spans="1:53" ht="12" customHeight="1" x14ac:dyDescent="0.2">
      <c r="B14" s="56"/>
      <c r="C14" s="56"/>
      <c r="D14" s="56"/>
      <c r="E14" s="56"/>
      <c r="F14" s="56"/>
      <c r="G14" s="83"/>
      <c r="H14" s="84"/>
      <c r="I14" s="84"/>
      <c r="J14" s="84"/>
      <c r="K14" s="85"/>
      <c r="L14" s="86"/>
      <c r="M14" s="86"/>
      <c r="N14" s="86"/>
      <c r="O14" s="86"/>
      <c r="P14" s="86"/>
      <c r="Q14" s="90"/>
      <c r="R14" s="91"/>
      <c r="S14" s="91"/>
      <c r="T14" s="91"/>
      <c r="U14" s="92"/>
      <c r="V14" s="90"/>
      <c r="W14" s="91"/>
      <c r="X14" s="91"/>
      <c r="Y14" s="91"/>
      <c r="Z14" s="92"/>
      <c r="AA14" s="90"/>
      <c r="AB14" s="91"/>
      <c r="AC14" s="91"/>
      <c r="AD14" s="91"/>
      <c r="AE14" s="92"/>
      <c r="AF14" s="90"/>
      <c r="AG14" s="91"/>
      <c r="AH14" s="91"/>
      <c r="AI14" s="91"/>
      <c r="AJ14" s="92"/>
      <c r="AK14" s="93"/>
      <c r="AL14" s="94"/>
      <c r="AM14" s="94"/>
      <c r="AN14" s="94"/>
      <c r="AO14" s="94"/>
      <c r="AP14" s="94"/>
      <c r="AQ14" s="94"/>
      <c r="AR14" s="94"/>
      <c r="AS14" s="43"/>
      <c r="AT14" s="43"/>
      <c r="AU14" s="43"/>
      <c r="AV14" s="44"/>
      <c r="AW14" s="44"/>
      <c r="AX14" s="44"/>
      <c r="AY14" s="55"/>
      <c r="AZ14" s="104"/>
      <c r="BA14" s="104"/>
    </row>
    <row r="15" spans="1:53" ht="12" customHeight="1" x14ac:dyDescent="0.2">
      <c r="B15" s="56"/>
      <c r="C15" s="56"/>
      <c r="D15" s="56"/>
      <c r="E15" s="56"/>
      <c r="F15" s="56"/>
      <c r="G15" s="74">
        <f>O11</f>
        <v>0</v>
      </c>
      <c r="H15" s="75"/>
      <c r="I15" s="75" t="s">
        <v>2</v>
      </c>
      <c r="J15" s="75">
        <f>L11</f>
        <v>0</v>
      </c>
      <c r="K15" s="78"/>
      <c r="L15" s="86"/>
      <c r="M15" s="86"/>
      <c r="N15" s="86"/>
      <c r="O15" s="86"/>
      <c r="P15" s="86"/>
      <c r="Q15" s="62">
        <v>75</v>
      </c>
      <c r="R15" s="57"/>
      <c r="S15" s="57" t="s">
        <v>2</v>
      </c>
      <c r="T15" s="57">
        <v>65</v>
      </c>
      <c r="U15" s="58"/>
      <c r="V15" s="62"/>
      <c r="W15" s="57"/>
      <c r="X15" s="57" t="s">
        <v>2</v>
      </c>
      <c r="Y15" s="57"/>
      <c r="Z15" s="58"/>
      <c r="AA15" s="62">
        <v>45</v>
      </c>
      <c r="AB15" s="57"/>
      <c r="AC15" s="57" t="s">
        <v>2</v>
      </c>
      <c r="AD15" s="57">
        <v>47</v>
      </c>
      <c r="AE15" s="58"/>
      <c r="AF15" s="62">
        <v>39</v>
      </c>
      <c r="AG15" s="57"/>
      <c r="AH15" s="57" t="s">
        <v>2</v>
      </c>
      <c r="AI15" s="57">
        <v>54</v>
      </c>
      <c r="AJ15" s="58"/>
      <c r="AK15" s="93"/>
      <c r="AL15" s="94"/>
      <c r="AM15" s="94"/>
      <c r="AN15" s="94"/>
      <c r="AO15" s="94"/>
      <c r="AP15" s="94"/>
      <c r="AQ15" s="94"/>
      <c r="AR15" s="94"/>
      <c r="AS15" s="43"/>
      <c r="AT15" s="43"/>
      <c r="AU15" s="43"/>
      <c r="AV15" s="44"/>
      <c r="AW15" s="44"/>
      <c r="AX15" s="44"/>
      <c r="AY15" s="55"/>
      <c r="AZ15" s="104"/>
      <c r="BA15" s="104"/>
    </row>
    <row r="16" spans="1:53" ht="12" customHeight="1" x14ac:dyDescent="0.2">
      <c r="B16" s="56"/>
      <c r="C16" s="56"/>
      <c r="D16" s="56"/>
      <c r="E16" s="56"/>
      <c r="F16" s="56"/>
      <c r="G16" s="76"/>
      <c r="H16" s="77"/>
      <c r="I16" s="77"/>
      <c r="J16" s="77"/>
      <c r="K16" s="79"/>
      <c r="L16" s="86"/>
      <c r="M16" s="86"/>
      <c r="N16" s="86"/>
      <c r="O16" s="86"/>
      <c r="P16" s="86"/>
      <c r="Q16" s="63"/>
      <c r="R16" s="59"/>
      <c r="S16" s="59"/>
      <c r="T16" s="59"/>
      <c r="U16" s="60"/>
      <c r="V16" s="63"/>
      <c r="W16" s="59"/>
      <c r="X16" s="59"/>
      <c r="Y16" s="59"/>
      <c r="Z16" s="60"/>
      <c r="AA16" s="63"/>
      <c r="AB16" s="59"/>
      <c r="AC16" s="59"/>
      <c r="AD16" s="59"/>
      <c r="AE16" s="60"/>
      <c r="AF16" s="63"/>
      <c r="AG16" s="59"/>
      <c r="AH16" s="59"/>
      <c r="AI16" s="59"/>
      <c r="AJ16" s="60"/>
      <c r="AK16" s="93"/>
      <c r="AL16" s="94"/>
      <c r="AM16" s="94"/>
      <c r="AN16" s="94"/>
      <c r="AO16" s="94"/>
      <c r="AP16" s="94"/>
      <c r="AQ16" s="94"/>
      <c r="AR16" s="94"/>
      <c r="AS16" s="43"/>
      <c r="AT16" s="43"/>
      <c r="AU16" s="43"/>
      <c r="AV16" s="44"/>
      <c r="AW16" s="44"/>
      <c r="AX16" s="44"/>
      <c r="AY16" s="55"/>
      <c r="AZ16" s="105"/>
      <c r="BA16" s="105"/>
    </row>
    <row r="17" spans="2:53" ht="12" customHeight="1" x14ac:dyDescent="0.2">
      <c r="B17" s="56" t="s">
        <v>103</v>
      </c>
      <c r="C17" s="56"/>
      <c r="D17" s="56"/>
      <c r="E17" s="56"/>
      <c r="F17" s="56"/>
      <c r="G17" s="80" t="str">
        <f>IF(Q9="○","●",IF(Q9="●","○",Q9))</f>
        <v>7/30  d2</v>
      </c>
      <c r="H17" s="81"/>
      <c r="I17" s="81"/>
      <c r="J17" s="81"/>
      <c r="K17" s="82"/>
      <c r="L17" s="80" t="str">
        <f>IF(Q13="○","●",IF(Q13="●","○",Q13))</f>
        <v>●</v>
      </c>
      <c r="M17" s="81"/>
      <c r="N17" s="81"/>
      <c r="O17" s="81"/>
      <c r="P17" s="82"/>
      <c r="Q17" s="86"/>
      <c r="R17" s="86"/>
      <c r="S17" s="86"/>
      <c r="T17" s="86"/>
      <c r="U17" s="86"/>
      <c r="V17" s="87" t="s">
        <v>256</v>
      </c>
      <c r="W17" s="88"/>
      <c r="X17" s="88"/>
      <c r="Y17" s="88"/>
      <c r="Z17" s="89"/>
      <c r="AA17" s="87" t="s">
        <v>381</v>
      </c>
      <c r="AB17" s="88"/>
      <c r="AC17" s="88"/>
      <c r="AD17" s="88"/>
      <c r="AE17" s="89"/>
      <c r="AF17" s="87" t="s">
        <v>121</v>
      </c>
      <c r="AG17" s="88"/>
      <c r="AH17" s="88"/>
      <c r="AI17" s="88"/>
      <c r="AJ17" s="89"/>
      <c r="AK17" s="93"/>
      <c r="AL17" s="94"/>
      <c r="AM17" s="94" t="s">
        <v>1</v>
      </c>
      <c r="AN17" s="94"/>
      <c r="AO17" s="94">
        <v>3</v>
      </c>
      <c r="AP17" s="94"/>
      <c r="AQ17" s="94" t="s">
        <v>3</v>
      </c>
      <c r="AR17" s="94"/>
      <c r="AS17" s="43">
        <f>IF(AK17+AO17=0,"",AK17/(AK17+AO17)*100)</f>
        <v>0</v>
      </c>
      <c r="AT17" s="43"/>
      <c r="AU17" s="43"/>
      <c r="AV17" s="44"/>
      <c r="AW17" s="44"/>
      <c r="AX17" s="44"/>
      <c r="AY17" s="55">
        <f>IF(AZ17=0,"",ROUND(AZ17/BA17,5))</f>
        <v>0.86597999999999997</v>
      </c>
      <c r="AZ17" s="103">
        <f>(G19+L19+V19+AA19+AF19)</f>
        <v>168</v>
      </c>
      <c r="BA17" s="103">
        <f>(J19+O19+Y19+AD19+AI19)</f>
        <v>194</v>
      </c>
    </row>
    <row r="18" spans="2:53" ht="12" customHeight="1" x14ac:dyDescent="0.2">
      <c r="B18" s="56"/>
      <c r="C18" s="56"/>
      <c r="D18" s="56"/>
      <c r="E18" s="56"/>
      <c r="F18" s="56"/>
      <c r="G18" s="83"/>
      <c r="H18" s="84"/>
      <c r="I18" s="84"/>
      <c r="J18" s="84"/>
      <c r="K18" s="85"/>
      <c r="L18" s="83"/>
      <c r="M18" s="84"/>
      <c r="N18" s="84"/>
      <c r="O18" s="84"/>
      <c r="P18" s="85"/>
      <c r="Q18" s="86"/>
      <c r="R18" s="86"/>
      <c r="S18" s="86"/>
      <c r="T18" s="86"/>
      <c r="U18" s="86"/>
      <c r="V18" s="90"/>
      <c r="W18" s="91"/>
      <c r="X18" s="91"/>
      <c r="Y18" s="91"/>
      <c r="Z18" s="92"/>
      <c r="AA18" s="90"/>
      <c r="AB18" s="91"/>
      <c r="AC18" s="91"/>
      <c r="AD18" s="91"/>
      <c r="AE18" s="92"/>
      <c r="AF18" s="90"/>
      <c r="AG18" s="91"/>
      <c r="AH18" s="91"/>
      <c r="AI18" s="91"/>
      <c r="AJ18" s="92"/>
      <c r="AK18" s="93"/>
      <c r="AL18" s="94"/>
      <c r="AM18" s="94"/>
      <c r="AN18" s="94"/>
      <c r="AO18" s="94"/>
      <c r="AP18" s="94"/>
      <c r="AQ18" s="94"/>
      <c r="AR18" s="94"/>
      <c r="AS18" s="43"/>
      <c r="AT18" s="43"/>
      <c r="AU18" s="43"/>
      <c r="AV18" s="44"/>
      <c r="AW18" s="44"/>
      <c r="AX18" s="44"/>
      <c r="AY18" s="55"/>
      <c r="AZ18" s="104"/>
      <c r="BA18" s="104"/>
    </row>
    <row r="19" spans="2:53" ht="12" customHeight="1" x14ac:dyDescent="0.2">
      <c r="B19" s="56"/>
      <c r="C19" s="56"/>
      <c r="D19" s="56"/>
      <c r="E19" s="56"/>
      <c r="F19" s="56"/>
      <c r="G19" s="74">
        <f>T11</f>
        <v>0</v>
      </c>
      <c r="H19" s="75"/>
      <c r="I19" s="75" t="s">
        <v>2</v>
      </c>
      <c r="J19" s="75">
        <f>Q11</f>
        <v>0</v>
      </c>
      <c r="K19" s="78"/>
      <c r="L19" s="74">
        <f>T15</f>
        <v>65</v>
      </c>
      <c r="M19" s="75"/>
      <c r="N19" s="75" t="s">
        <v>2</v>
      </c>
      <c r="O19" s="75">
        <f>Q15</f>
        <v>75</v>
      </c>
      <c r="P19" s="78"/>
      <c r="Q19" s="86"/>
      <c r="R19" s="86"/>
      <c r="S19" s="86"/>
      <c r="T19" s="86"/>
      <c r="U19" s="86"/>
      <c r="V19" s="62">
        <v>55</v>
      </c>
      <c r="W19" s="57"/>
      <c r="X19" s="57" t="s">
        <v>2</v>
      </c>
      <c r="Y19" s="57">
        <v>58</v>
      </c>
      <c r="Z19" s="58"/>
      <c r="AA19" s="62">
        <v>48</v>
      </c>
      <c r="AB19" s="57"/>
      <c r="AC19" s="57" t="s">
        <v>2</v>
      </c>
      <c r="AD19" s="57">
        <v>61</v>
      </c>
      <c r="AE19" s="58"/>
      <c r="AF19" s="62"/>
      <c r="AG19" s="57"/>
      <c r="AH19" s="57" t="s">
        <v>2</v>
      </c>
      <c r="AI19" s="57"/>
      <c r="AJ19" s="58"/>
      <c r="AK19" s="93"/>
      <c r="AL19" s="94"/>
      <c r="AM19" s="94"/>
      <c r="AN19" s="94"/>
      <c r="AO19" s="94"/>
      <c r="AP19" s="94"/>
      <c r="AQ19" s="94"/>
      <c r="AR19" s="94"/>
      <c r="AS19" s="43"/>
      <c r="AT19" s="43"/>
      <c r="AU19" s="43"/>
      <c r="AV19" s="44"/>
      <c r="AW19" s="44"/>
      <c r="AX19" s="44"/>
      <c r="AY19" s="55"/>
      <c r="AZ19" s="104"/>
      <c r="BA19" s="104"/>
    </row>
    <row r="20" spans="2:53" ht="12" customHeight="1" x14ac:dyDescent="0.2">
      <c r="B20" s="56"/>
      <c r="C20" s="56"/>
      <c r="D20" s="56"/>
      <c r="E20" s="56"/>
      <c r="F20" s="56"/>
      <c r="G20" s="76"/>
      <c r="H20" s="77"/>
      <c r="I20" s="77"/>
      <c r="J20" s="77"/>
      <c r="K20" s="79"/>
      <c r="L20" s="76"/>
      <c r="M20" s="77"/>
      <c r="N20" s="77"/>
      <c r="O20" s="77"/>
      <c r="P20" s="79"/>
      <c r="Q20" s="86"/>
      <c r="R20" s="86"/>
      <c r="S20" s="86"/>
      <c r="T20" s="86"/>
      <c r="U20" s="86"/>
      <c r="V20" s="63"/>
      <c r="W20" s="59"/>
      <c r="X20" s="59"/>
      <c r="Y20" s="59"/>
      <c r="Z20" s="60"/>
      <c r="AA20" s="63"/>
      <c r="AB20" s="59"/>
      <c r="AC20" s="59"/>
      <c r="AD20" s="59"/>
      <c r="AE20" s="60"/>
      <c r="AF20" s="63"/>
      <c r="AG20" s="59"/>
      <c r="AH20" s="59"/>
      <c r="AI20" s="59"/>
      <c r="AJ20" s="60"/>
      <c r="AK20" s="93"/>
      <c r="AL20" s="94"/>
      <c r="AM20" s="94"/>
      <c r="AN20" s="94"/>
      <c r="AO20" s="94"/>
      <c r="AP20" s="94"/>
      <c r="AQ20" s="94"/>
      <c r="AR20" s="94"/>
      <c r="AS20" s="43"/>
      <c r="AT20" s="43"/>
      <c r="AU20" s="43"/>
      <c r="AV20" s="44"/>
      <c r="AW20" s="44"/>
      <c r="AX20" s="44"/>
      <c r="AY20" s="55"/>
      <c r="AZ20" s="105"/>
      <c r="BA20" s="105"/>
    </row>
    <row r="21" spans="2:53" ht="12" customHeight="1" x14ac:dyDescent="0.2">
      <c r="B21" s="56" t="s">
        <v>104</v>
      </c>
      <c r="C21" s="56"/>
      <c r="D21" s="56"/>
      <c r="E21" s="56"/>
      <c r="F21" s="56"/>
      <c r="G21" s="80" t="str">
        <f>IF(V9="○","●",IF(V9="●","○",V9))</f>
        <v>○</v>
      </c>
      <c r="H21" s="81"/>
      <c r="I21" s="81"/>
      <c r="J21" s="81"/>
      <c r="K21" s="82"/>
      <c r="L21" s="80" t="str">
        <f>IF(V13="○","●",IF(V13="●","○",V13))</f>
        <v>9/3  i1</v>
      </c>
      <c r="M21" s="81"/>
      <c r="N21" s="81"/>
      <c r="O21" s="81"/>
      <c r="P21" s="82"/>
      <c r="Q21" s="80" t="str">
        <f>IF(V17="○","●",IF(V17="●","○",V17))</f>
        <v>○</v>
      </c>
      <c r="R21" s="81"/>
      <c r="S21" s="81"/>
      <c r="T21" s="81"/>
      <c r="U21" s="82"/>
      <c r="V21" s="86"/>
      <c r="W21" s="86"/>
      <c r="X21" s="86"/>
      <c r="Y21" s="86"/>
      <c r="Z21" s="86"/>
      <c r="AA21" s="87" t="s">
        <v>122</v>
      </c>
      <c r="AB21" s="88"/>
      <c r="AC21" s="88"/>
      <c r="AD21" s="88"/>
      <c r="AE21" s="89"/>
      <c r="AF21" s="87" t="s">
        <v>314</v>
      </c>
      <c r="AG21" s="88"/>
      <c r="AH21" s="88"/>
      <c r="AI21" s="88"/>
      <c r="AJ21" s="89"/>
      <c r="AK21" s="93">
        <v>3</v>
      </c>
      <c r="AL21" s="94"/>
      <c r="AM21" s="94" t="s">
        <v>1</v>
      </c>
      <c r="AN21" s="94"/>
      <c r="AO21" s="94"/>
      <c r="AP21" s="94"/>
      <c r="AQ21" s="94" t="s">
        <v>3</v>
      </c>
      <c r="AR21" s="94"/>
      <c r="AS21" s="43">
        <f>IF(AK21+AO21=0,"",AK21/(AK21+AO21)*100)</f>
        <v>100</v>
      </c>
      <c r="AT21" s="43"/>
      <c r="AU21" s="43"/>
      <c r="AV21" s="44"/>
      <c r="AW21" s="44"/>
      <c r="AX21" s="44"/>
      <c r="AY21" s="55">
        <f>IF(AZ21=0,"",ROUND(AZ21/BA21,5))</f>
        <v>1.3424700000000001</v>
      </c>
      <c r="AZ21" s="103">
        <f>(G23+L23+Q23+AA23+AF23)</f>
        <v>196</v>
      </c>
      <c r="BA21" s="103">
        <f>(J23+O23+T23+AD23+AI23)</f>
        <v>146</v>
      </c>
    </row>
    <row r="22" spans="2:53" ht="12" customHeight="1" x14ac:dyDescent="0.2">
      <c r="B22" s="56"/>
      <c r="C22" s="56"/>
      <c r="D22" s="56"/>
      <c r="E22" s="56"/>
      <c r="F22" s="56"/>
      <c r="G22" s="83"/>
      <c r="H22" s="84"/>
      <c r="I22" s="84"/>
      <c r="J22" s="84"/>
      <c r="K22" s="85"/>
      <c r="L22" s="83"/>
      <c r="M22" s="84"/>
      <c r="N22" s="84"/>
      <c r="O22" s="84"/>
      <c r="P22" s="85"/>
      <c r="Q22" s="83"/>
      <c r="R22" s="84"/>
      <c r="S22" s="84"/>
      <c r="T22" s="84"/>
      <c r="U22" s="85"/>
      <c r="V22" s="86"/>
      <c r="W22" s="86"/>
      <c r="X22" s="86"/>
      <c r="Y22" s="86"/>
      <c r="Z22" s="86"/>
      <c r="AA22" s="90"/>
      <c r="AB22" s="91"/>
      <c r="AC22" s="91"/>
      <c r="AD22" s="91"/>
      <c r="AE22" s="92"/>
      <c r="AF22" s="90"/>
      <c r="AG22" s="91"/>
      <c r="AH22" s="91"/>
      <c r="AI22" s="91"/>
      <c r="AJ22" s="92"/>
      <c r="AK22" s="93"/>
      <c r="AL22" s="94"/>
      <c r="AM22" s="94"/>
      <c r="AN22" s="94"/>
      <c r="AO22" s="94"/>
      <c r="AP22" s="94"/>
      <c r="AQ22" s="94"/>
      <c r="AR22" s="94"/>
      <c r="AS22" s="43"/>
      <c r="AT22" s="43"/>
      <c r="AU22" s="43"/>
      <c r="AV22" s="44"/>
      <c r="AW22" s="44"/>
      <c r="AX22" s="44"/>
      <c r="AY22" s="55"/>
      <c r="AZ22" s="104"/>
      <c r="BA22" s="104"/>
    </row>
    <row r="23" spans="2:53" ht="12" customHeight="1" x14ac:dyDescent="0.2">
      <c r="B23" s="56"/>
      <c r="C23" s="56"/>
      <c r="D23" s="56"/>
      <c r="E23" s="56"/>
      <c r="F23" s="56"/>
      <c r="G23" s="74">
        <f>Y11</f>
        <v>78</v>
      </c>
      <c r="H23" s="75"/>
      <c r="I23" s="75" t="s">
        <v>2</v>
      </c>
      <c r="J23" s="75">
        <f>V11</f>
        <v>33</v>
      </c>
      <c r="K23" s="78"/>
      <c r="L23" s="74">
        <f>Y15</f>
        <v>0</v>
      </c>
      <c r="M23" s="75"/>
      <c r="N23" s="75" t="s">
        <v>2</v>
      </c>
      <c r="O23" s="75">
        <f>V15</f>
        <v>0</v>
      </c>
      <c r="P23" s="78"/>
      <c r="Q23" s="74">
        <f>Y19</f>
        <v>58</v>
      </c>
      <c r="R23" s="75"/>
      <c r="S23" s="75" t="s">
        <v>2</v>
      </c>
      <c r="T23" s="75">
        <f>V19</f>
        <v>55</v>
      </c>
      <c r="U23" s="78"/>
      <c r="V23" s="86"/>
      <c r="W23" s="86"/>
      <c r="X23" s="86"/>
      <c r="Y23" s="86"/>
      <c r="Z23" s="86"/>
      <c r="AA23" s="62"/>
      <c r="AB23" s="57"/>
      <c r="AC23" s="57" t="s">
        <v>2</v>
      </c>
      <c r="AD23" s="57"/>
      <c r="AE23" s="58"/>
      <c r="AF23" s="62">
        <v>60</v>
      </c>
      <c r="AG23" s="57"/>
      <c r="AH23" s="57" t="s">
        <v>2</v>
      </c>
      <c r="AI23" s="57">
        <v>58</v>
      </c>
      <c r="AJ23" s="58"/>
      <c r="AK23" s="93"/>
      <c r="AL23" s="94"/>
      <c r="AM23" s="94"/>
      <c r="AN23" s="94"/>
      <c r="AO23" s="94"/>
      <c r="AP23" s="94"/>
      <c r="AQ23" s="94"/>
      <c r="AR23" s="94"/>
      <c r="AS23" s="43"/>
      <c r="AT23" s="43"/>
      <c r="AU23" s="43"/>
      <c r="AV23" s="44"/>
      <c r="AW23" s="44"/>
      <c r="AX23" s="44"/>
      <c r="AY23" s="55"/>
      <c r="AZ23" s="104"/>
      <c r="BA23" s="104"/>
    </row>
    <row r="24" spans="2:53" ht="12" customHeight="1" x14ac:dyDescent="0.2">
      <c r="B24" s="56"/>
      <c r="C24" s="56"/>
      <c r="D24" s="56"/>
      <c r="E24" s="56"/>
      <c r="F24" s="56"/>
      <c r="G24" s="76"/>
      <c r="H24" s="77"/>
      <c r="I24" s="77"/>
      <c r="J24" s="77"/>
      <c r="K24" s="79"/>
      <c r="L24" s="76"/>
      <c r="M24" s="77"/>
      <c r="N24" s="77"/>
      <c r="O24" s="77"/>
      <c r="P24" s="79"/>
      <c r="Q24" s="76"/>
      <c r="R24" s="77"/>
      <c r="S24" s="77"/>
      <c r="T24" s="77"/>
      <c r="U24" s="79"/>
      <c r="V24" s="86"/>
      <c r="W24" s="86"/>
      <c r="X24" s="86"/>
      <c r="Y24" s="86"/>
      <c r="Z24" s="86"/>
      <c r="AA24" s="63"/>
      <c r="AB24" s="59"/>
      <c r="AC24" s="59"/>
      <c r="AD24" s="59"/>
      <c r="AE24" s="60"/>
      <c r="AF24" s="63"/>
      <c r="AG24" s="59"/>
      <c r="AH24" s="59"/>
      <c r="AI24" s="59"/>
      <c r="AJ24" s="60"/>
      <c r="AK24" s="93"/>
      <c r="AL24" s="94"/>
      <c r="AM24" s="94"/>
      <c r="AN24" s="94"/>
      <c r="AO24" s="94"/>
      <c r="AP24" s="94"/>
      <c r="AQ24" s="94"/>
      <c r="AR24" s="94"/>
      <c r="AS24" s="43"/>
      <c r="AT24" s="43"/>
      <c r="AU24" s="43"/>
      <c r="AV24" s="44"/>
      <c r="AW24" s="44"/>
      <c r="AX24" s="44"/>
      <c r="AY24" s="55"/>
      <c r="AZ24" s="105"/>
      <c r="BA24" s="105"/>
    </row>
    <row r="25" spans="2:53" ht="12" customHeight="1" x14ac:dyDescent="0.2">
      <c r="B25" s="56" t="s">
        <v>105</v>
      </c>
      <c r="C25" s="56"/>
      <c r="D25" s="56"/>
      <c r="E25" s="56"/>
      <c r="F25" s="56"/>
      <c r="G25" s="80" t="str">
        <f>IF(AA9="○","●",IF(AA9="●","○",AA9))</f>
        <v>○</v>
      </c>
      <c r="H25" s="81"/>
      <c r="I25" s="81"/>
      <c r="J25" s="81"/>
      <c r="K25" s="82"/>
      <c r="L25" s="80" t="str">
        <f>IF(AA13="○","●",IF(AA13="●","○",AA13))</f>
        <v>○</v>
      </c>
      <c r="M25" s="81"/>
      <c r="N25" s="81"/>
      <c r="O25" s="81"/>
      <c r="P25" s="82"/>
      <c r="Q25" s="80" t="str">
        <f>IF(AA17="○","●",IF(AA17="●","○",AA17))</f>
        <v>○</v>
      </c>
      <c r="R25" s="81"/>
      <c r="S25" s="81"/>
      <c r="T25" s="81"/>
      <c r="U25" s="82"/>
      <c r="V25" s="80" t="str">
        <f>IF(AA21="○","●",IF(AA21="●","○",AA21))</f>
        <v>9/24  v5</v>
      </c>
      <c r="W25" s="81"/>
      <c r="X25" s="81"/>
      <c r="Y25" s="81"/>
      <c r="Z25" s="82"/>
      <c r="AA25" s="86"/>
      <c r="AB25" s="86"/>
      <c r="AC25" s="86"/>
      <c r="AD25" s="86"/>
      <c r="AE25" s="86"/>
      <c r="AF25" s="87" t="s">
        <v>123</v>
      </c>
      <c r="AG25" s="88"/>
      <c r="AH25" s="88"/>
      <c r="AI25" s="88"/>
      <c r="AJ25" s="89"/>
      <c r="AK25" s="93">
        <v>3</v>
      </c>
      <c r="AL25" s="94"/>
      <c r="AM25" s="94" t="s">
        <v>1</v>
      </c>
      <c r="AN25" s="94"/>
      <c r="AO25" s="94"/>
      <c r="AP25" s="94"/>
      <c r="AQ25" s="94" t="s">
        <v>3</v>
      </c>
      <c r="AR25" s="94"/>
      <c r="AS25" s="43">
        <f>IF(AK25+AO25=0,"",AK25/(AK25+AO25)*100)</f>
        <v>100</v>
      </c>
      <c r="AT25" s="43"/>
      <c r="AU25" s="43"/>
      <c r="AV25" s="44"/>
      <c r="AW25" s="44"/>
      <c r="AX25" s="44"/>
      <c r="AY25" s="55">
        <f>IF(AZ25=0,"",ROUND(AZ25/BA25,5))</f>
        <v>1.19424</v>
      </c>
      <c r="AZ25" s="103">
        <f>(G27+L27+Q27+V27+AF27)</f>
        <v>166</v>
      </c>
      <c r="BA25" s="103">
        <f>(J27+O27+T27+Y27+AI27)</f>
        <v>139</v>
      </c>
    </row>
    <row r="26" spans="2:53" ht="12" customHeight="1" x14ac:dyDescent="0.2">
      <c r="B26" s="56"/>
      <c r="C26" s="56"/>
      <c r="D26" s="56"/>
      <c r="E26" s="56"/>
      <c r="F26" s="56"/>
      <c r="G26" s="83"/>
      <c r="H26" s="84"/>
      <c r="I26" s="84"/>
      <c r="J26" s="84"/>
      <c r="K26" s="85"/>
      <c r="L26" s="83"/>
      <c r="M26" s="84"/>
      <c r="N26" s="84"/>
      <c r="O26" s="84"/>
      <c r="P26" s="85"/>
      <c r="Q26" s="83"/>
      <c r="R26" s="84"/>
      <c r="S26" s="84"/>
      <c r="T26" s="84"/>
      <c r="U26" s="85"/>
      <c r="V26" s="83"/>
      <c r="W26" s="84"/>
      <c r="X26" s="84"/>
      <c r="Y26" s="84"/>
      <c r="Z26" s="85"/>
      <c r="AA26" s="86"/>
      <c r="AB26" s="86"/>
      <c r="AC26" s="86"/>
      <c r="AD26" s="86"/>
      <c r="AE26" s="86"/>
      <c r="AF26" s="90"/>
      <c r="AG26" s="91"/>
      <c r="AH26" s="91"/>
      <c r="AI26" s="91"/>
      <c r="AJ26" s="92"/>
      <c r="AK26" s="93"/>
      <c r="AL26" s="94"/>
      <c r="AM26" s="94"/>
      <c r="AN26" s="94"/>
      <c r="AO26" s="94"/>
      <c r="AP26" s="94"/>
      <c r="AQ26" s="94"/>
      <c r="AR26" s="94"/>
      <c r="AS26" s="43"/>
      <c r="AT26" s="43"/>
      <c r="AU26" s="43"/>
      <c r="AV26" s="44"/>
      <c r="AW26" s="44"/>
      <c r="AX26" s="44"/>
      <c r="AY26" s="55"/>
      <c r="AZ26" s="104"/>
      <c r="BA26" s="104"/>
    </row>
    <row r="27" spans="2:53" ht="12" customHeight="1" x14ac:dyDescent="0.2">
      <c r="B27" s="56"/>
      <c r="C27" s="56"/>
      <c r="D27" s="56"/>
      <c r="E27" s="56"/>
      <c r="F27" s="56"/>
      <c r="G27" s="74">
        <f>AD11</f>
        <v>58</v>
      </c>
      <c r="H27" s="75"/>
      <c r="I27" s="75" t="s">
        <v>2</v>
      </c>
      <c r="J27" s="75">
        <f>AA11</f>
        <v>46</v>
      </c>
      <c r="K27" s="78"/>
      <c r="L27" s="74">
        <f>AD15</f>
        <v>47</v>
      </c>
      <c r="M27" s="75"/>
      <c r="N27" s="75" t="s">
        <v>2</v>
      </c>
      <c r="O27" s="75">
        <f>AA15</f>
        <v>45</v>
      </c>
      <c r="P27" s="78"/>
      <c r="Q27" s="74">
        <f>AD19</f>
        <v>61</v>
      </c>
      <c r="R27" s="75"/>
      <c r="S27" s="75" t="s">
        <v>2</v>
      </c>
      <c r="T27" s="75">
        <f>AA19</f>
        <v>48</v>
      </c>
      <c r="U27" s="78"/>
      <c r="V27" s="74">
        <f>AD23</f>
        <v>0</v>
      </c>
      <c r="W27" s="75"/>
      <c r="X27" s="75" t="s">
        <v>2</v>
      </c>
      <c r="Y27" s="75">
        <f>AA23</f>
        <v>0</v>
      </c>
      <c r="Z27" s="78"/>
      <c r="AA27" s="86"/>
      <c r="AB27" s="86"/>
      <c r="AC27" s="86"/>
      <c r="AD27" s="86"/>
      <c r="AE27" s="86"/>
      <c r="AF27" s="62"/>
      <c r="AG27" s="57"/>
      <c r="AH27" s="57" t="s">
        <v>2</v>
      </c>
      <c r="AI27" s="57"/>
      <c r="AJ27" s="58"/>
      <c r="AK27" s="93"/>
      <c r="AL27" s="94"/>
      <c r="AM27" s="94"/>
      <c r="AN27" s="94"/>
      <c r="AO27" s="94"/>
      <c r="AP27" s="94"/>
      <c r="AQ27" s="94"/>
      <c r="AR27" s="94"/>
      <c r="AS27" s="43"/>
      <c r="AT27" s="43"/>
      <c r="AU27" s="43"/>
      <c r="AV27" s="44"/>
      <c r="AW27" s="44"/>
      <c r="AX27" s="44"/>
      <c r="AY27" s="55"/>
      <c r="AZ27" s="104"/>
      <c r="BA27" s="104"/>
    </row>
    <row r="28" spans="2:53" ht="12" customHeight="1" x14ac:dyDescent="0.2">
      <c r="B28" s="56"/>
      <c r="C28" s="56"/>
      <c r="D28" s="56"/>
      <c r="E28" s="56"/>
      <c r="F28" s="56"/>
      <c r="G28" s="76"/>
      <c r="H28" s="77"/>
      <c r="I28" s="77"/>
      <c r="J28" s="77"/>
      <c r="K28" s="79"/>
      <c r="L28" s="76"/>
      <c r="M28" s="77"/>
      <c r="N28" s="77"/>
      <c r="O28" s="77"/>
      <c r="P28" s="79"/>
      <c r="Q28" s="76"/>
      <c r="R28" s="77"/>
      <c r="S28" s="77"/>
      <c r="T28" s="77"/>
      <c r="U28" s="79"/>
      <c r="V28" s="76"/>
      <c r="W28" s="77"/>
      <c r="X28" s="77"/>
      <c r="Y28" s="77"/>
      <c r="Z28" s="79"/>
      <c r="AA28" s="86"/>
      <c r="AB28" s="86"/>
      <c r="AC28" s="86"/>
      <c r="AD28" s="86"/>
      <c r="AE28" s="86"/>
      <c r="AF28" s="63"/>
      <c r="AG28" s="59"/>
      <c r="AH28" s="59"/>
      <c r="AI28" s="59"/>
      <c r="AJ28" s="60"/>
      <c r="AK28" s="93"/>
      <c r="AL28" s="94"/>
      <c r="AM28" s="94"/>
      <c r="AN28" s="94"/>
      <c r="AO28" s="94"/>
      <c r="AP28" s="94"/>
      <c r="AQ28" s="94"/>
      <c r="AR28" s="94"/>
      <c r="AS28" s="43"/>
      <c r="AT28" s="43"/>
      <c r="AU28" s="43"/>
      <c r="AV28" s="44"/>
      <c r="AW28" s="44"/>
      <c r="AX28" s="44"/>
      <c r="AY28" s="55"/>
      <c r="AZ28" s="105"/>
      <c r="BA28" s="105"/>
    </row>
    <row r="29" spans="2:53" ht="12" customHeight="1" x14ac:dyDescent="0.2">
      <c r="B29" s="56" t="s">
        <v>106</v>
      </c>
      <c r="C29" s="56"/>
      <c r="D29" s="56"/>
      <c r="E29" s="56"/>
      <c r="F29" s="56"/>
      <c r="G29" s="80" t="str">
        <f>IF(AF9="○","●",IF(AF9="●","○",AF9))</f>
        <v>○</v>
      </c>
      <c r="H29" s="81"/>
      <c r="I29" s="81"/>
      <c r="J29" s="81"/>
      <c r="K29" s="82"/>
      <c r="L29" s="80" t="str">
        <f>IF(AF13="○","●",IF(AF13="●","○",AF13))</f>
        <v>○</v>
      </c>
      <c r="M29" s="81"/>
      <c r="N29" s="81"/>
      <c r="O29" s="81"/>
      <c r="P29" s="82"/>
      <c r="Q29" s="80" t="str">
        <f>IF(AF17="○","●",IF(AF17="●","○",AF17))</f>
        <v>9/17  r3</v>
      </c>
      <c r="R29" s="81"/>
      <c r="S29" s="81"/>
      <c r="T29" s="81"/>
      <c r="U29" s="82"/>
      <c r="V29" s="80" t="str">
        <f>IF(AF21="○","●",IF(AF21="●","○",AF21))</f>
        <v>●</v>
      </c>
      <c r="W29" s="81"/>
      <c r="X29" s="81"/>
      <c r="Y29" s="81"/>
      <c r="Z29" s="82"/>
      <c r="AA29" s="80" t="str">
        <f>IF(AF25="○","●",IF(AF25="●","○",AF25))</f>
        <v>9/3  j4</v>
      </c>
      <c r="AB29" s="81"/>
      <c r="AC29" s="81"/>
      <c r="AD29" s="81"/>
      <c r="AE29" s="82"/>
      <c r="AF29" s="86"/>
      <c r="AG29" s="86"/>
      <c r="AH29" s="86"/>
      <c r="AI29" s="86"/>
      <c r="AJ29" s="86"/>
      <c r="AK29" s="93">
        <v>2</v>
      </c>
      <c r="AL29" s="94"/>
      <c r="AM29" s="94" t="s">
        <v>1</v>
      </c>
      <c r="AN29" s="94"/>
      <c r="AO29" s="94">
        <v>1</v>
      </c>
      <c r="AP29" s="94"/>
      <c r="AQ29" s="94" t="s">
        <v>3</v>
      </c>
      <c r="AR29" s="94"/>
      <c r="AS29" s="43">
        <f>IF(AK29+AO29=0,"",AK29/(AK29+AO29)*100)</f>
        <v>66.666666666666657</v>
      </c>
      <c r="AT29" s="43"/>
      <c r="AU29" s="43"/>
      <c r="AV29" s="44"/>
      <c r="AW29" s="44"/>
      <c r="AX29" s="44"/>
      <c r="AY29" s="55">
        <f>IF(AZ29=0,"",ROUND(AZ29/BA29,5))</f>
        <v>1.2963</v>
      </c>
      <c r="AZ29" s="103">
        <f>(G31+L31+Q31+V31+AA31)</f>
        <v>175</v>
      </c>
      <c r="BA29" s="103">
        <f>(J31+O31+T31+Y31+AD31)</f>
        <v>135</v>
      </c>
    </row>
    <row r="30" spans="2:53" ht="12" customHeight="1" x14ac:dyDescent="0.2">
      <c r="B30" s="56"/>
      <c r="C30" s="56"/>
      <c r="D30" s="56"/>
      <c r="E30" s="56"/>
      <c r="F30" s="56"/>
      <c r="G30" s="83"/>
      <c r="H30" s="84"/>
      <c r="I30" s="84"/>
      <c r="J30" s="84"/>
      <c r="K30" s="85"/>
      <c r="L30" s="83"/>
      <c r="M30" s="84"/>
      <c r="N30" s="84"/>
      <c r="O30" s="84"/>
      <c r="P30" s="85"/>
      <c r="Q30" s="83"/>
      <c r="R30" s="84"/>
      <c r="S30" s="84"/>
      <c r="T30" s="84"/>
      <c r="U30" s="85"/>
      <c r="V30" s="83"/>
      <c r="W30" s="84"/>
      <c r="X30" s="84"/>
      <c r="Y30" s="84"/>
      <c r="Z30" s="85"/>
      <c r="AA30" s="83"/>
      <c r="AB30" s="84"/>
      <c r="AC30" s="84"/>
      <c r="AD30" s="84"/>
      <c r="AE30" s="85"/>
      <c r="AF30" s="86"/>
      <c r="AG30" s="86"/>
      <c r="AH30" s="86"/>
      <c r="AI30" s="86"/>
      <c r="AJ30" s="86"/>
      <c r="AK30" s="93"/>
      <c r="AL30" s="94"/>
      <c r="AM30" s="94"/>
      <c r="AN30" s="94"/>
      <c r="AO30" s="94"/>
      <c r="AP30" s="94"/>
      <c r="AQ30" s="94"/>
      <c r="AR30" s="94"/>
      <c r="AS30" s="43"/>
      <c r="AT30" s="43"/>
      <c r="AU30" s="43"/>
      <c r="AV30" s="44"/>
      <c r="AW30" s="44"/>
      <c r="AX30" s="44"/>
      <c r="AY30" s="55"/>
      <c r="AZ30" s="104"/>
      <c r="BA30" s="104"/>
    </row>
    <row r="31" spans="2:53" ht="12" customHeight="1" x14ac:dyDescent="0.2">
      <c r="B31" s="56"/>
      <c r="C31" s="56"/>
      <c r="D31" s="56"/>
      <c r="E31" s="56"/>
      <c r="F31" s="56"/>
      <c r="G31" s="74">
        <f>AI11</f>
        <v>63</v>
      </c>
      <c r="H31" s="75"/>
      <c r="I31" s="75" t="s">
        <v>2</v>
      </c>
      <c r="J31" s="75">
        <f>AF11</f>
        <v>36</v>
      </c>
      <c r="K31" s="78"/>
      <c r="L31" s="74">
        <f>AI15</f>
        <v>54</v>
      </c>
      <c r="M31" s="75"/>
      <c r="N31" s="75" t="s">
        <v>2</v>
      </c>
      <c r="O31" s="75">
        <f>AF15</f>
        <v>39</v>
      </c>
      <c r="P31" s="78"/>
      <c r="Q31" s="74">
        <f>AI19</f>
        <v>0</v>
      </c>
      <c r="R31" s="75"/>
      <c r="S31" s="75" t="s">
        <v>2</v>
      </c>
      <c r="T31" s="75">
        <f>AF19</f>
        <v>0</v>
      </c>
      <c r="U31" s="78"/>
      <c r="V31" s="74">
        <f>AI23</f>
        <v>58</v>
      </c>
      <c r="W31" s="75"/>
      <c r="X31" s="75" t="s">
        <v>2</v>
      </c>
      <c r="Y31" s="75">
        <f>AF23</f>
        <v>60</v>
      </c>
      <c r="Z31" s="78"/>
      <c r="AA31" s="74">
        <f>AI27</f>
        <v>0</v>
      </c>
      <c r="AB31" s="75"/>
      <c r="AC31" s="75" t="s">
        <v>2</v>
      </c>
      <c r="AD31" s="75">
        <f>AF27</f>
        <v>0</v>
      </c>
      <c r="AE31" s="78"/>
      <c r="AF31" s="86"/>
      <c r="AG31" s="86"/>
      <c r="AH31" s="86"/>
      <c r="AI31" s="86"/>
      <c r="AJ31" s="86"/>
      <c r="AK31" s="93"/>
      <c r="AL31" s="94"/>
      <c r="AM31" s="94"/>
      <c r="AN31" s="94"/>
      <c r="AO31" s="94"/>
      <c r="AP31" s="94"/>
      <c r="AQ31" s="94"/>
      <c r="AR31" s="94"/>
      <c r="AS31" s="43"/>
      <c r="AT31" s="43"/>
      <c r="AU31" s="43"/>
      <c r="AV31" s="44"/>
      <c r="AW31" s="44"/>
      <c r="AX31" s="44"/>
      <c r="AY31" s="55"/>
      <c r="AZ31" s="104"/>
      <c r="BA31" s="104"/>
    </row>
    <row r="32" spans="2:53" ht="12" customHeight="1" x14ac:dyDescent="0.2">
      <c r="B32" s="56"/>
      <c r="C32" s="56"/>
      <c r="D32" s="56"/>
      <c r="E32" s="56"/>
      <c r="F32" s="56"/>
      <c r="G32" s="76"/>
      <c r="H32" s="77"/>
      <c r="I32" s="77"/>
      <c r="J32" s="77"/>
      <c r="K32" s="79"/>
      <c r="L32" s="76"/>
      <c r="M32" s="77"/>
      <c r="N32" s="77"/>
      <c r="O32" s="77"/>
      <c r="P32" s="79"/>
      <c r="Q32" s="76"/>
      <c r="R32" s="77"/>
      <c r="S32" s="77"/>
      <c r="T32" s="77"/>
      <c r="U32" s="79"/>
      <c r="V32" s="76"/>
      <c r="W32" s="77"/>
      <c r="X32" s="77"/>
      <c r="Y32" s="77"/>
      <c r="Z32" s="79"/>
      <c r="AA32" s="76"/>
      <c r="AB32" s="77"/>
      <c r="AC32" s="77"/>
      <c r="AD32" s="77"/>
      <c r="AE32" s="79"/>
      <c r="AF32" s="86"/>
      <c r="AG32" s="86"/>
      <c r="AH32" s="86"/>
      <c r="AI32" s="86"/>
      <c r="AJ32" s="86"/>
      <c r="AK32" s="93"/>
      <c r="AL32" s="94"/>
      <c r="AM32" s="94"/>
      <c r="AN32" s="94"/>
      <c r="AO32" s="94"/>
      <c r="AP32" s="94"/>
      <c r="AQ32" s="94"/>
      <c r="AR32" s="94"/>
      <c r="AS32" s="43"/>
      <c r="AT32" s="43"/>
      <c r="AU32" s="43"/>
      <c r="AV32" s="44"/>
      <c r="AW32" s="44"/>
      <c r="AX32" s="44"/>
      <c r="AY32" s="55"/>
      <c r="AZ32" s="105"/>
      <c r="BA32" s="105"/>
    </row>
    <row r="33" spans="1:53" ht="17.25" customHeight="1" x14ac:dyDescent="0.2">
      <c r="B33" s="100" t="s">
        <v>20</v>
      </c>
      <c r="C33" s="100"/>
      <c r="D33" s="100"/>
      <c r="E33" s="100"/>
      <c r="F33" s="100"/>
      <c r="G33" s="100"/>
      <c r="H33" s="100"/>
      <c r="I33" s="101" t="s">
        <v>19</v>
      </c>
      <c r="J33" s="101"/>
      <c r="K33" s="101"/>
      <c r="L33" s="101"/>
      <c r="M33" s="101" t="s">
        <v>22</v>
      </c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Y33" s="2"/>
    </row>
    <row r="34" spans="1:53" ht="17.25" customHeight="1" x14ac:dyDescent="0.2">
      <c r="C34" s="3"/>
      <c r="D34" s="3"/>
      <c r="E34" s="3"/>
      <c r="F34" s="3"/>
      <c r="G34" s="3"/>
      <c r="H34" s="3"/>
      <c r="I34" s="139" t="s">
        <v>23</v>
      </c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"/>
      <c r="AL34" s="1"/>
      <c r="AM34" s="1"/>
      <c r="AN34" s="1"/>
      <c r="AO34" s="1"/>
      <c r="AP34" s="1"/>
      <c r="AQ34" s="1"/>
      <c r="AR34" s="1"/>
      <c r="AS34" s="1"/>
      <c r="AT34" s="1"/>
      <c r="AY34" s="2"/>
    </row>
    <row r="35" spans="1:53" ht="17.25" customHeight="1" x14ac:dyDescent="0.2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K35" s="1"/>
      <c r="AY35" s="2"/>
    </row>
    <row r="36" spans="1:53" ht="17.25" customHeight="1" x14ac:dyDescent="0.2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K36" s="1"/>
      <c r="AY36" s="2"/>
    </row>
    <row r="37" spans="1:53" ht="17.25" customHeight="1" x14ac:dyDescent="0.2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K37" s="1"/>
      <c r="AY37" s="2"/>
    </row>
    <row r="38" spans="1:53" ht="17.25" customHeight="1" x14ac:dyDescent="0.2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K38" s="1"/>
      <c r="AY38" s="2"/>
    </row>
    <row r="39" spans="1:53" ht="23.4" x14ac:dyDescent="0.2">
      <c r="A39" s="96" t="str">
        <f>男子１部!$A$1</f>
        <v>平成２９年度　第４回　岡山県リーグ大会結果</v>
      </c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</row>
    <row r="40" spans="1:53" ht="12.75" customHeight="1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</row>
    <row r="41" spans="1:53" ht="18.75" customHeight="1" x14ac:dyDescent="0.2">
      <c r="A41" s="97" t="s">
        <v>0</v>
      </c>
      <c r="B41" s="97"/>
      <c r="C41" s="97"/>
      <c r="D41" s="97"/>
      <c r="E41" s="97"/>
      <c r="F41" s="61" t="s">
        <v>13</v>
      </c>
      <c r="G41" s="61"/>
      <c r="H41" s="61"/>
      <c r="I41" s="61"/>
      <c r="J41" s="61"/>
      <c r="K41" s="61"/>
      <c r="L41" s="61"/>
      <c r="M41" s="61"/>
      <c r="N41" s="5"/>
      <c r="O41" s="5"/>
      <c r="P41" s="5"/>
      <c r="Q41" s="5"/>
      <c r="R41" s="5"/>
      <c r="S41" s="5"/>
      <c r="T41" s="5"/>
      <c r="U41" s="5"/>
      <c r="V41" s="5"/>
      <c r="W41" s="5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</row>
    <row r="42" spans="1:53" ht="15" customHeight="1" x14ac:dyDescent="0.2">
      <c r="A42" s="7"/>
    </row>
    <row r="43" spans="1:53" ht="12" customHeight="1" x14ac:dyDescent="0.2">
      <c r="B43" s="64"/>
      <c r="C43" s="64"/>
      <c r="D43" s="64"/>
      <c r="E43" s="64"/>
      <c r="F43" s="64"/>
      <c r="G43" s="56" t="str">
        <f>B47</f>
        <v>倉敷工業高校OB</v>
      </c>
      <c r="H43" s="56"/>
      <c r="I43" s="56"/>
      <c r="J43" s="56"/>
      <c r="K43" s="56"/>
      <c r="L43" s="56" t="str">
        <f>B51</f>
        <v>アップローリアス</v>
      </c>
      <c r="M43" s="56"/>
      <c r="N43" s="56"/>
      <c r="O43" s="56"/>
      <c r="P43" s="56"/>
      <c r="Q43" s="56" t="str">
        <f>B55</f>
        <v>BLAST</v>
      </c>
      <c r="R43" s="56"/>
      <c r="S43" s="56"/>
      <c r="T43" s="56"/>
      <c r="U43" s="56"/>
      <c r="V43" s="56" t="str">
        <f>B59</f>
        <v>Aperitif</v>
      </c>
      <c r="W43" s="56"/>
      <c r="X43" s="56"/>
      <c r="Y43" s="56"/>
      <c r="Z43" s="56"/>
      <c r="AA43" s="56" t="str">
        <f>B63</f>
        <v>CRIMINAL</v>
      </c>
      <c r="AB43" s="56"/>
      <c r="AC43" s="56"/>
      <c r="AD43" s="56"/>
      <c r="AE43" s="56"/>
      <c r="AF43" s="56" t="str">
        <f>B67</f>
        <v>T-BOOS</v>
      </c>
      <c r="AG43" s="56"/>
      <c r="AH43" s="56"/>
      <c r="AI43" s="56"/>
      <c r="AJ43" s="56"/>
      <c r="AK43" s="45" t="s">
        <v>4</v>
      </c>
      <c r="AL43" s="46"/>
      <c r="AM43" s="46"/>
      <c r="AN43" s="46"/>
      <c r="AO43" s="46"/>
      <c r="AP43" s="46"/>
      <c r="AQ43" s="46"/>
      <c r="AR43" s="46"/>
      <c r="AS43" s="95" t="s">
        <v>21</v>
      </c>
      <c r="AT43" s="56"/>
      <c r="AU43" s="56"/>
      <c r="AV43" s="56" t="s">
        <v>5</v>
      </c>
      <c r="AW43" s="56"/>
      <c r="AX43" s="56"/>
      <c r="AY43" s="56" t="s">
        <v>24</v>
      </c>
      <c r="AZ43" s="56" t="s">
        <v>6</v>
      </c>
      <c r="BA43" s="56" t="s">
        <v>7</v>
      </c>
    </row>
    <row r="44" spans="1:53" ht="12" customHeight="1" x14ac:dyDescent="0.2">
      <c r="B44" s="64"/>
      <c r="C44" s="64"/>
      <c r="D44" s="64"/>
      <c r="E44" s="64"/>
      <c r="F44" s="64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48"/>
      <c r="AL44" s="49"/>
      <c r="AM44" s="49"/>
      <c r="AN44" s="49"/>
      <c r="AO44" s="49"/>
      <c r="AP44" s="49"/>
      <c r="AQ44" s="49"/>
      <c r="AR44" s="49"/>
      <c r="AS44" s="56"/>
      <c r="AT44" s="56"/>
      <c r="AU44" s="56"/>
      <c r="AV44" s="56"/>
      <c r="AW44" s="56"/>
      <c r="AX44" s="56"/>
      <c r="AY44" s="56"/>
      <c r="AZ44" s="56"/>
      <c r="BA44" s="56"/>
    </row>
    <row r="45" spans="1:53" ht="12" customHeight="1" x14ac:dyDescent="0.2">
      <c r="B45" s="64"/>
      <c r="C45" s="64"/>
      <c r="D45" s="64"/>
      <c r="E45" s="64"/>
      <c r="F45" s="64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48"/>
      <c r="AL45" s="49"/>
      <c r="AM45" s="49"/>
      <c r="AN45" s="49"/>
      <c r="AO45" s="49"/>
      <c r="AP45" s="49"/>
      <c r="AQ45" s="49"/>
      <c r="AR45" s="49"/>
      <c r="AS45" s="56"/>
      <c r="AT45" s="56"/>
      <c r="AU45" s="56"/>
      <c r="AV45" s="56"/>
      <c r="AW45" s="56"/>
      <c r="AX45" s="56"/>
      <c r="AY45" s="56"/>
      <c r="AZ45" s="56"/>
      <c r="BA45" s="56"/>
    </row>
    <row r="46" spans="1:53" ht="12" customHeight="1" x14ac:dyDescent="0.2">
      <c r="B46" s="64"/>
      <c r="C46" s="64"/>
      <c r="D46" s="64"/>
      <c r="E46" s="64"/>
      <c r="F46" s="64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1"/>
      <c r="AL46" s="52"/>
      <c r="AM46" s="52"/>
      <c r="AN46" s="52"/>
      <c r="AO46" s="52"/>
      <c r="AP46" s="52"/>
      <c r="AQ46" s="52"/>
      <c r="AR46" s="52"/>
      <c r="AS46" s="56"/>
      <c r="AT46" s="56"/>
      <c r="AU46" s="56"/>
      <c r="AV46" s="56"/>
      <c r="AW46" s="56"/>
      <c r="AX46" s="56"/>
      <c r="AY46" s="56"/>
      <c r="AZ46" s="56"/>
      <c r="BA46" s="56"/>
    </row>
    <row r="47" spans="1:53" ht="12" customHeight="1" x14ac:dyDescent="0.2">
      <c r="B47" s="56" t="s">
        <v>107</v>
      </c>
      <c r="C47" s="56"/>
      <c r="D47" s="56"/>
      <c r="E47" s="56"/>
      <c r="F47" s="56"/>
      <c r="G47" s="65"/>
      <c r="H47" s="66"/>
      <c r="I47" s="66"/>
      <c r="J47" s="66"/>
      <c r="K47" s="67"/>
      <c r="L47" s="87" t="s">
        <v>124</v>
      </c>
      <c r="M47" s="88"/>
      <c r="N47" s="88"/>
      <c r="O47" s="88"/>
      <c r="P47" s="89"/>
      <c r="Q47" s="87" t="s">
        <v>415</v>
      </c>
      <c r="R47" s="88"/>
      <c r="S47" s="88"/>
      <c r="T47" s="88"/>
      <c r="U47" s="89"/>
      <c r="V47" s="87" t="s">
        <v>347</v>
      </c>
      <c r="W47" s="88"/>
      <c r="X47" s="88"/>
      <c r="Y47" s="88"/>
      <c r="Z47" s="89"/>
      <c r="AA47" s="87" t="s">
        <v>301</v>
      </c>
      <c r="AB47" s="88"/>
      <c r="AC47" s="88"/>
      <c r="AD47" s="88"/>
      <c r="AE47" s="89"/>
      <c r="AF47" s="87" t="s">
        <v>235</v>
      </c>
      <c r="AG47" s="88"/>
      <c r="AH47" s="88"/>
      <c r="AI47" s="88"/>
      <c r="AJ47" s="89"/>
      <c r="AK47" s="93">
        <v>2</v>
      </c>
      <c r="AL47" s="94"/>
      <c r="AM47" s="94" t="s">
        <v>1</v>
      </c>
      <c r="AN47" s="94"/>
      <c r="AO47" s="94">
        <v>2</v>
      </c>
      <c r="AP47" s="94"/>
      <c r="AQ47" s="94" t="s">
        <v>3</v>
      </c>
      <c r="AR47" s="94"/>
      <c r="AS47" s="43">
        <f>IF(AK47+AO47=0,"",AK47/(AK47+AO47)*100)</f>
        <v>50</v>
      </c>
      <c r="AT47" s="43"/>
      <c r="AU47" s="43"/>
      <c r="AV47" s="44"/>
      <c r="AW47" s="44"/>
      <c r="AX47" s="44"/>
      <c r="AY47" s="55">
        <f>IF(AZ47=0,"",ROUND(AZ47/BA47,5))</f>
        <v>1.3620699999999999</v>
      </c>
      <c r="AZ47" s="54">
        <f>(L49+Q49+V49+AA49+AF49)</f>
        <v>237</v>
      </c>
      <c r="BA47" s="54">
        <f>(O49+T49+Y49+AD49+AI49)</f>
        <v>174</v>
      </c>
    </row>
    <row r="48" spans="1:53" ht="12" customHeight="1" x14ac:dyDescent="0.2">
      <c r="B48" s="56"/>
      <c r="C48" s="56"/>
      <c r="D48" s="56"/>
      <c r="E48" s="56"/>
      <c r="F48" s="56"/>
      <c r="G48" s="68"/>
      <c r="H48" s="69"/>
      <c r="I48" s="69"/>
      <c r="J48" s="69"/>
      <c r="K48" s="70"/>
      <c r="L48" s="90"/>
      <c r="M48" s="91"/>
      <c r="N48" s="91"/>
      <c r="O48" s="91"/>
      <c r="P48" s="92"/>
      <c r="Q48" s="90"/>
      <c r="R48" s="91"/>
      <c r="S48" s="91"/>
      <c r="T48" s="91"/>
      <c r="U48" s="92"/>
      <c r="V48" s="90"/>
      <c r="W48" s="91"/>
      <c r="X48" s="91"/>
      <c r="Y48" s="91"/>
      <c r="Z48" s="92"/>
      <c r="AA48" s="90"/>
      <c r="AB48" s="91"/>
      <c r="AC48" s="91"/>
      <c r="AD48" s="91"/>
      <c r="AE48" s="92"/>
      <c r="AF48" s="90"/>
      <c r="AG48" s="91"/>
      <c r="AH48" s="91"/>
      <c r="AI48" s="91"/>
      <c r="AJ48" s="92"/>
      <c r="AK48" s="93"/>
      <c r="AL48" s="94"/>
      <c r="AM48" s="94"/>
      <c r="AN48" s="94"/>
      <c r="AO48" s="94"/>
      <c r="AP48" s="94"/>
      <c r="AQ48" s="94"/>
      <c r="AR48" s="94"/>
      <c r="AS48" s="43"/>
      <c r="AT48" s="43"/>
      <c r="AU48" s="43"/>
      <c r="AV48" s="44"/>
      <c r="AW48" s="44"/>
      <c r="AX48" s="44"/>
      <c r="AY48" s="55"/>
      <c r="AZ48" s="54"/>
      <c r="BA48" s="54"/>
    </row>
    <row r="49" spans="2:53" ht="12" customHeight="1" x14ac:dyDescent="0.2">
      <c r="B49" s="56"/>
      <c r="C49" s="56"/>
      <c r="D49" s="56"/>
      <c r="E49" s="56"/>
      <c r="F49" s="56"/>
      <c r="G49" s="68"/>
      <c r="H49" s="69"/>
      <c r="I49" s="69"/>
      <c r="J49" s="69"/>
      <c r="K49" s="70"/>
      <c r="L49" s="62"/>
      <c r="M49" s="57"/>
      <c r="N49" s="57" t="s">
        <v>2</v>
      </c>
      <c r="O49" s="57"/>
      <c r="P49" s="58"/>
      <c r="Q49" s="62">
        <v>95</v>
      </c>
      <c r="R49" s="57"/>
      <c r="S49" s="57" t="s">
        <v>2</v>
      </c>
      <c r="T49" s="57">
        <v>41</v>
      </c>
      <c r="U49" s="58"/>
      <c r="V49" s="62">
        <v>42</v>
      </c>
      <c r="W49" s="57"/>
      <c r="X49" s="57" t="s">
        <v>2</v>
      </c>
      <c r="Y49" s="57">
        <v>43</v>
      </c>
      <c r="Z49" s="58"/>
      <c r="AA49" s="62">
        <v>50</v>
      </c>
      <c r="AB49" s="57"/>
      <c r="AC49" s="57" t="s">
        <v>2</v>
      </c>
      <c r="AD49" s="57">
        <v>54</v>
      </c>
      <c r="AE49" s="58"/>
      <c r="AF49" s="62">
        <v>50</v>
      </c>
      <c r="AG49" s="57"/>
      <c r="AH49" s="57" t="s">
        <v>2</v>
      </c>
      <c r="AI49" s="57">
        <v>36</v>
      </c>
      <c r="AJ49" s="58"/>
      <c r="AK49" s="93"/>
      <c r="AL49" s="94"/>
      <c r="AM49" s="94"/>
      <c r="AN49" s="94"/>
      <c r="AO49" s="94"/>
      <c r="AP49" s="94"/>
      <c r="AQ49" s="94"/>
      <c r="AR49" s="94"/>
      <c r="AS49" s="43"/>
      <c r="AT49" s="43"/>
      <c r="AU49" s="43"/>
      <c r="AV49" s="44"/>
      <c r="AW49" s="44"/>
      <c r="AX49" s="44"/>
      <c r="AY49" s="55"/>
      <c r="AZ49" s="54"/>
      <c r="BA49" s="54"/>
    </row>
    <row r="50" spans="2:53" ht="12" customHeight="1" x14ac:dyDescent="0.2">
      <c r="B50" s="56"/>
      <c r="C50" s="56"/>
      <c r="D50" s="56"/>
      <c r="E50" s="56"/>
      <c r="F50" s="56"/>
      <c r="G50" s="71"/>
      <c r="H50" s="72"/>
      <c r="I50" s="72"/>
      <c r="J50" s="72"/>
      <c r="K50" s="73"/>
      <c r="L50" s="63"/>
      <c r="M50" s="59"/>
      <c r="N50" s="59"/>
      <c r="O50" s="59"/>
      <c r="P50" s="60"/>
      <c r="Q50" s="63"/>
      <c r="R50" s="59"/>
      <c r="S50" s="59"/>
      <c r="T50" s="59"/>
      <c r="U50" s="60"/>
      <c r="V50" s="63"/>
      <c r="W50" s="59"/>
      <c r="X50" s="59"/>
      <c r="Y50" s="59"/>
      <c r="Z50" s="60"/>
      <c r="AA50" s="63"/>
      <c r="AB50" s="59"/>
      <c r="AC50" s="59"/>
      <c r="AD50" s="59"/>
      <c r="AE50" s="60"/>
      <c r="AF50" s="63"/>
      <c r="AG50" s="59"/>
      <c r="AH50" s="59"/>
      <c r="AI50" s="59"/>
      <c r="AJ50" s="60"/>
      <c r="AK50" s="93"/>
      <c r="AL50" s="94"/>
      <c r="AM50" s="94"/>
      <c r="AN50" s="94"/>
      <c r="AO50" s="94"/>
      <c r="AP50" s="94"/>
      <c r="AQ50" s="94"/>
      <c r="AR50" s="94"/>
      <c r="AS50" s="43"/>
      <c r="AT50" s="43"/>
      <c r="AU50" s="43"/>
      <c r="AV50" s="44"/>
      <c r="AW50" s="44"/>
      <c r="AX50" s="44"/>
      <c r="AY50" s="55"/>
      <c r="AZ50" s="54"/>
      <c r="BA50" s="54"/>
    </row>
    <row r="51" spans="2:53" ht="12" customHeight="1" x14ac:dyDescent="0.2">
      <c r="B51" s="56" t="s">
        <v>108</v>
      </c>
      <c r="C51" s="56"/>
      <c r="D51" s="56"/>
      <c r="E51" s="56"/>
      <c r="F51" s="56"/>
      <c r="G51" s="80" t="str">
        <f>IF(L47="○","●",IF(L47="●","○",L47))</f>
        <v>9/3  j1</v>
      </c>
      <c r="H51" s="81"/>
      <c r="I51" s="81"/>
      <c r="J51" s="81"/>
      <c r="K51" s="82"/>
      <c r="L51" s="86"/>
      <c r="M51" s="86"/>
      <c r="N51" s="86"/>
      <c r="O51" s="86"/>
      <c r="P51" s="86"/>
      <c r="Q51" s="87" t="s">
        <v>347</v>
      </c>
      <c r="R51" s="88"/>
      <c r="S51" s="88"/>
      <c r="T51" s="88"/>
      <c r="U51" s="89"/>
      <c r="V51" s="87" t="s">
        <v>447</v>
      </c>
      <c r="W51" s="88"/>
      <c r="X51" s="88"/>
      <c r="Y51" s="88"/>
      <c r="Z51" s="89"/>
      <c r="AA51" s="87" t="s">
        <v>256</v>
      </c>
      <c r="AB51" s="88"/>
      <c r="AC51" s="88"/>
      <c r="AD51" s="88"/>
      <c r="AE51" s="89"/>
      <c r="AF51" s="87" t="s">
        <v>367</v>
      </c>
      <c r="AG51" s="88"/>
      <c r="AH51" s="88"/>
      <c r="AI51" s="88"/>
      <c r="AJ51" s="89"/>
      <c r="AK51" s="93"/>
      <c r="AL51" s="94"/>
      <c r="AM51" s="94" t="s">
        <v>1</v>
      </c>
      <c r="AN51" s="94"/>
      <c r="AO51" s="94">
        <v>4</v>
      </c>
      <c r="AP51" s="94"/>
      <c r="AQ51" s="94" t="s">
        <v>3</v>
      </c>
      <c r="AR51" s="94"/>
      <c r="AS51" s="43">
        <f>IF(AK51+AO51=0,"",AK51/(AK51+AO51)*100)</f>
        <v>0</v>
      </c>
      <c r="AT51" s="43"/>
      <c r="AU51" s="43"/>
      <c r="AV51" s="44"/>
      <c r="AW51" s="44"/>
      <c r="AX51" s="44"/>
      <c r="AY51" s="55">
        <f>IF(AZ51=0,"",ROUND(AZ51/BA51,5))</f>
        <v>0.67240999999999995</v>
      </c>
      <c r="AZ51" s="103">
        <f>(G53+Q53+V53+AA53+AF53)</f>
        <v>156</v>
      </c>
      <c r="BA51" s="103">
        <f>(J53+T53+Y53+AD53+AI53)</f>
        <v>232</v>
      </c>
    </row>
    <row r="52" spans="2:53" ht="12" customHeight="1" x14ac:dyDescent="0.2">
      <c r="B52" s="56"/>
      <c r="C52" s="56"/>
      <c r="D52" s="56"/>
      <c r="E52" s="56"/>
      <c r="F52" s="56"/>
      <c r="G52" s="83"/>
      <c r="H52" s="84"/>
      <c r="I52" s="84"/>
      <c r="J52" s="84"/>
      <c r="K52" s="85"/>
      <c r="L52" s="86"/>
      <c r="M52" s="86"/>
      <c r="N52" s="86"/>
      <c r="O52" s="86"/>
      <c r="P52" s="86"/>
      <c r="Q52" s="90"/>
      <c r="R52" s="91"/>
      <c r="S52" s="91"/>
      <c r="T52" s="91"/>
      <c r="U52" s="92"/>
      <c r="V52" s="90"/>
      <c r="W52" s="91"/>
      <c r="X52" s="91"/>
      <c r="Y52" s="91"/>
      <c r="Z52" s="92"/>
      <c r="AA52" s="90"/>
      <c r="AB52" s="91"/>
      <c r="AC52" s="91"/>
      <c r="AD52" s="91"/>
      <c r="AE52" s="92"/>
      <c r="AF52" s="90"/>
      <c r="AG52" s="91"/>
      <c r="AH52" s="91"/>
      <c r="AI52" s="91"/>
      <c r="AJ52" s="92"/>
      <c r="AK52" s="93"/>
      <c r="AL52" s="94"/>
      <c r="AM52" s="94"/>
      <c r="AN52" s="94"/>
      <c r="AO52" s="94"/>
      <c r="AP52" s="94"/>
      <c r="AQ52" s="94"/>
      <c r="AR52" s="94"/>
      <c r="AS52" s="43"/>
      <c r="AT52" s="43"/>
      <c r="AU52" s="43"/>
      <c r="AV52" s="44"/>
      <c r="AW52" s="44"/>
      <c r="AX52" s="44"/>
      <c r="AY52" s="55"/>
      <c r="AZ52" s="104"/>
      <c r="BA52" s="104"/>
    </row>
    <row r="53" spans="2:53" ht="12" customHeight="1" x14ac:dyDescent="0.2">
      <c r="B53" s="56"/>
      <c r="C53" s="56"/>
      <c r="D53" s="56"/>
      <c r="E53" s="56"/>
      <c r="F53" s="56"/>
      <c r="G53" s="74">
        <f>O49</f>
        <v>0</v>
      </c>
      <c r="H53" s="75"/>
      <c r="I53" s="75" t="s">
        <v>2</v>
      </c>
      <c r="J53" s="75">
        <f>L49</f>
        <v>0</v>
      </c>
      <c r="K53" s="78"/>
      <c r="L53" s="86"/>
      <c r="M53" s="86"/>
      <c r="N53" s="86"/>
      <c r="O53" s="86"/>
      <c r="P53" s="86"/>
      <c r="Q53" s="62">
        <v>49</v>
      </c>
      <c r="R53" s="57"/>
      <c r="S53" s="57" t="s">
        <v>2</v>
      </c>
      <c r="T53" s="57">
        <v>52</v>
      </c>
      <c r="U53" s="58"/>
      <c r="V53" s="62">
        <v>38</v>
      </c>
      <c r="W53" s="57"/>
      <c r="X53" s="57" t="s">
        <v>2</v>
      </c>
      <c r="Y53" s="57">
        <v>57</v>
      </c>
      <c r="Z53" s="58"/>
      <c r="AA53" s="62">
        <v>31</v>
      </c>
      <c r="AB53" s="57"/>
      <c r="AC53" s="57" t="s">
        <v>2</v>
      </c>
      <c r="AD53" s="57">
        <v>60</v>
      </c>
      <c r="AE53" s="58"/>
      <c r="AF53" s="62">
        <v>38</v>
      </c>
      <c r="AG53" s="57"/>
      <c r="AH53" s="57" t="s">
        <v>2</v>
      </c>
      <c r="AI53" s="57">
        <v>63</v>
      </c>
      <c r="AJ53" s="58"/>
      <c r="AK53" s="93"/>
      <c r="AL53" s="94"/>
      <c r="AM53" s="94"/>
      <c r="AN53" s="94"/>
      <c r="AO53" s="94"/>
      <c r="AP53" s="94"/>
      <c r="AQ53" s="94"/>
      <c r="AR53" s="94"/>
      <c r="AS53" s="43"/>
      <c r="AT53" s="43"/>
      <c r="AU53" s="43"/>
      <c r="AV53" s="44"/>
      <c r="AW53" s="44"/>
      <c r="AX53" s="44"/>
      <c r="AY53" s="55"/>
      <c r="AZ53" s="104"/>
      <c r="BA53" s="104"/>
    </row>
    <row r="54" spans="2:53" ht="12" customHeight="1" x14ac:dyDescent="0.2">
      <c r="B54" s="56"/>
      <c r="C54" s="56"/>
      <c r="D54" s="56"/>
      <c r="E54" s="56"/>
      <c r="F54" s="56"/>
      <c r="G54" s="76"/>
      <c r="H54" s="77"/>
      <c r="I54" s="77"/>
      <c r="J54" s="77"/>
      <c r="K54" s="79"/>
      <c r="L54" s="86"/>
      <c r="M54" s="86"/>
      <c r="N54" s="86"/>
      <c r="O54" s="86"/>
      <c r="P54" s="86"/>
      <c r="Q54" s="63"/>
      <c r="R54" s="59"/>
      <c r="S54" s="59"/>
      <c r="T54" s="59"/>
      <c r="U54" s="60"/>
      <c r="V54" s="63"/>
      <c r="W54" s="59"/>
      <c r="X54" s="59"/>
      <c r="Y54" s="59"/>
      <c r="Z54" s="60"/>
      <c r="AA54" s="63"/>
      <c r="AB54" s="59"/>
      <c r="AC54" s="59"/>
      <c r="AD54" s="59"/>
      <c r="AE54" s="60"/>
      <c r="AF54" s="63"/>
      <c r="AG54" s="59"/>
      <c r="AH54" s="59"/>
      <c r="AI54" s="59"/>
      <c r="AJ54" s="60"/>
      <c r="AK54" s="93"/>
      <c r="AL54" s="94"/>
      <c r="AM54" s="94"/>
      <c r="AN54" s="94"/>
      <c r="AO54" s="94"/>
      <c r="AP54" s="94"/>
      <c r="AQ54" s="94"/>
      <c r="AR54" s="94"/>
      <c r="AS54" s="43"/>
      <c r="AT54" s="43"/>
      <c r="AU54" s="43"/>
      <c r="AV54" s="44"/>
      <c r="AW54" s="44"/>
      <c r="AX54" s="44"/>
      <c r="AY54" s="55"/>
      <c r="AZ54" s="105"/>
      <c r="BA54" s="105"/>
    </row>
    <row r="55" spans="2:53" ht="12" customHeight="1" x14ac:dyDescent="0.2">
      <c r="B55" s="56" t="s">
        <v>109</v>
      </c>
      <c r="C55" s="56"/>
      <c r="D55" s="56"/>
      <c r="E55" s="56"/>
      <c r="F55" s="56"/>
      <c r="G55" s="80" t="str">
        <f>IF(Q47="○","●",IF(Q47="●","○",Q47))</f>
        <v>●</v>
      </c>
      <c r="H55" s="81"/>
      <c r="I55" s="81"/>
      <c r="J55" s="81"/>
      <c r="K55" s="82"/>
      <c r="L55" s="80" t="str">
        <f>IF(Q51="○","●",IF(Q51="●","○",Q51))</f>
        <v>○</v>
      </c>
      <c r="M55" s="81"/>
      <c r="N55" s="81"/>
      <c r="O55" s="81"/>
      <c r="P55" s="82"/>
      <c r="Q55" s="86"/>
      <c r="R55" s="86"/>
      <c r="S55" s="86"/>
      <c r="T55" s="86"/>
      <c r="U55" s="86"/>
      <c r="V55" s="87" t="s">
        <v>301</v>
      </c>
      <c r="W55" s="88"/>
      <c r="X55" s="88"/>
      <c r="Y55" s="88"/>
      <c r="Z55" s="89"/>
      <c r="AA55" s="87" t="s">
        <v>381</v>
      </c>
      <c r="AB55" s="88"/>
      <c r="AC55" s="88"/>
      <c r="AD55" s="88"/>
      <c r="AE55" s="89"/>
      <c r="AF55" s="87" t="s">
        <v>125</v>
      </c>
      <c r="AG55" s="88"/>
      <c r="AH55" s="88"/>
      <c r="AI55" s="88"/>
      <c r="AJ55" s="89"/>
      <c r="AK55" s="93">
        <v>1</v>
      </c>
      <c r="AL55" s="94"/>
      <c r="AM55" s="94" t="s">
        <v>1</v>
      </c>
      <c r="AN55" s="94"/>
      <c r="AO55" s="94">
        <v>3</v>
      </c>
      <c r="AP55" s="94"/>
      <c r="AQ55" s="94" t="s">
        <v>3</v>
      </c>
      <c r="AR55" s="94"/>
      <c r="AS55" s="43">
        <f>IF(AK55+AO55=0,"",AK55/(AK55+AO55)*100)</f>
        <v>25</v>
      </c>
      <c r="AT55" s="43"/>
      <c r="AU55" s="43"/>
      <c r="AV55" s="44"/>
      <c r="AW55" s="44"/>
      <c r="AX55" s="44"/>
      <c r="AY55" s="55">
        <f>IF(AZ55=0,"",ROUND(AZ55/BA55,5))</f>
        <v>0.50658000000000003</v>
      </c>
      <c r="AZ55" s="103">
        <f>(G57+L57+V57+AA57+AF57)</f>
        <v>154</v>
      </c>
      <c r="BA55" s="103">
        <f>(J57+O57+Y57+AD57+AI57)</f>
        <v>304</v>
      </c>
    </row>
    <row r="56" spans="2:53" ht="12" customHeight="1" x14ac:dyDescent="0.2">
      <c r="B56" s="56"/>
      <c r="C56" s="56"/>
      <c r="D56" s="56"/>
      <c r="E56" s="56"/>
      <c r="F56" s="56"/>
      <c r="G56" s="83"/>
      <c r="H56" s="84"/>
      <c r="I56" s="84"/>
      <c r="J56" s="84"/>
      <c r="K56" s="85"/>
      <c r="L56" s="83"/>
      <c r="M56" s="84"/>
      <c r="N56" s="84"/>
      <c r="O56" s="84"/>
      <c r="P56" s="85"/>
      <c r="Q56" s="86"/>
      <c r="R56" s="86"/>
      <c r="S56" s="86"/>
      <c r="T56" s="86"/>
      <c r="U56" s="86"/>
      <c r="V56" s="90"/>
      <c r="W56" s="91"/>
      <c r="X56" s="91"/>
      <c r="Y56" s="91"/>
      <c r="Z56" s="92"/>
      <c r="AA56" s="90"/>
      <c r="AB56" s="91"/>
      <c r="AC56" s="91"/>
      <c r="AD56" s="91"/>
      <c r="AE56" s="92"/>
      <c r="AF56" s="90"/>
      <c r="AG56" s="91"/>
      <c r="AH56" s="91"/>
      <c r="AI56" s="91"/>
      <c r="AJ56" s="92"/>
      <c r="AK56" s="93"/>
      <c r="AL56" s="94"/>
      <c r="AM56" s="94"/>
      <c r="AN56" s="94"/>
      <c r="AO56" s="94"/>
      <c r="AP56" s="94"/>
      <c r="AQ56" s="94"/>
      <c r="AR56" s="94"/>
      <c r="AS56" s="43"/>
      <c r="AT56" s="43"/>
      <c r="AU56" s="43"/>
      <c r="AV56" s="44"/>
      <c r="AW56" s="44"/>
      <c r="AX56" s="44"/>
      <c r="AY56" s="55"/>
      <c r="AZ56" s="104"/>
      <c r="BA56" s="104"/>
    </row>
    <row r="57" spans="2:53" ht="12" customHeight="1" x14ac:dyDescent="0.2">
      <c r="B57" s="56"/>
      <c r="C57" s="56"/>
      <c r="D57" s="56"/>
      <c r="E57" s="56"/>
      <c r="F57" s="56"/>
      <c r="G57" s="74">
        <f>T49</f>
        <v>41</v>
      </c>
      <c r="H57" s="75"/>
      <c r="I57" s="75" t="s">
        <v>2</v>
      </c>
      <c r="J57" s="75">
        <f>Q49</f>
        <v>95</v>
      </c>
      <c r="K57" s="78"/>
      <c r="L57" s="74">
        <f>T53</f>
        <v>52</v>
      </c>
      <c r="M57" s="75"/>
      <c r="N57" s="75" t="s">
        <v>2</v>
      </c>
      <c r="O57" s="75">
        <f>Q53</f>
        <v>49</v>
      </c>
      <c r="P57" s="78"/>
      <c r="Q57" s="86"/>
      <c r="R57" s="86"/>
      <c r="S57" s="86"/>
      <c r="T57" s="86"/>
      <c r="U57" s="86"/>
      <c r="V57" s="62">
        <v>28</v>
      </c>
      <c r="W57" s="57"/>
      <c r="X57" s="57" t="s">
        <v>2</v>
      </c>
      <c r="Y57" s="57">
        <v>60</v>
      </c>
      <c r="Z57" s="58"/>
      <c r="AA57" s="62">
        <v>33</v>
      </c>
      <c r="AB57" s="57"/>
      <c r="AC57" s="57" t="s">
        <v>2</v>
      </c>
      <c r="AD57" s="57">
        <v>100</v>
      </c>
      <c r="AE57" s="58"/>
      <c r="AF57" s="62"/>
      <c r="AG57" s="57"/>
      <c r="AH57" s="57" t="s">
        <v>2</v>
      </c>
      <c r="AI57" s="57"/>
      <c r="AJ57" s="58"/>
      <c r="AK57" s="93"/>
      <c r="AL57" s="94"/>
      <c r="AM57" s="94"/>
      <c r="AN57" s="94"/>
      <c r="AO57" s="94"/>
      <c r="AP57" s="94"/>
      <c r="AQ57" s="94"/>
      <c r="AR57" s="94"/>
      <c r="AS57" s="43"/>
      <c r="AT57" s="43"/>
      <c r="AU57" s="43"/>
      <c r="AV57" s="44"/>
      <c r="AW57" s="44"/>
      <c r="AX57" s="44"/>
      <c r="AY57" s="55"/>
      <c r="AZ57" s="104"/>
      <c r="BA57" s="104"/>
    </row>
    <row r="58" spans="2:53" ht="12" customHeight="1" x14ac:dyDescent="0.2">
      <c r="B58" s="56"/>
      <c r="C58" s="56"/>
      <c r="D58" s="56"/>
      <c r="E58" s="56"/>
      <c r="F58" s="56"/>
      <c r="G58" s="76"/>
      <c r="H58" s="77"/>
      <c r="I58" s="77"/>
      <c r="J58" s="77"/>
      <c r="K58" s="79"/>
      <c r="L58" s="76"/>
      <c r="M58" s="77"/>
      <c r="N58" s="77"/>
      <c r="O58" s="77"/>
      <c r="P58" s="79"/>
      <c r="Q58" s="86"/>
      <c r="R58" s="86"/>
      <c r="S58" s="86"/>
      <c r="T58" s="86"/>
      <c r="U58" s="86"/>
      <c r="V58" s="63"/>
      <c r="W58" s="59"/>
      <c r="X58" s="59"/>
      <c r="Y58" s="59"/>
      <c r="Z58" s="60"/>
      <c r="AA58" s="63"/>
      <c r="AB58" s="59"/>
      <c r="AC58" s="59"/>
      <c r="AD58" s="59"/>
      <c r="AE58" s="60"/>
      <c r="AF58" s="63"/>
      <c r="AG58" s="59"/>
      <c r="AH58" s="59"/>
      <c r="AI58" s="59"/>
      <c r="AJ58" s="60"/>
      <c r="AK58" s="93"/>
      <c r="AL58" s="94"/>
      <c r="AM58" s="94"/>
      <c r="AN58" s="94"/>
      <c r="AO58" s="94"/>
      <c r="AP58" s="94"/>
      <c r="AQ58" s="94"/>
      <c r="AR58" s="94"/>
      <c r="AS58" s="43"/>
      <c r="AT58" s="43"/>
      <c r="AU58" s="43"/>
      <c r="AV58" s="44"/>
      <c r="AW58" s="44"/>
      <c r="AX58" s="44"/>
      <c r="AY58" s="55"/>
      <c r="AZ58" s="105"/>
      <c r="BA58" s="105"/>
    </row>
    <row r="59" spans="2:53" ht="12" customHeight="1" x14ac:dyDescent="0.2">
      <c r="B59" s="56" t="s">
        <v>110</v>
      </c>
      <c r="C59" s="56"/>
      <c r="D59" s="56"/>
      <c r="E59" s="56"/>
      <c r="F59" s="56"/>
      <c r="G59" s="80" t="str">
        <f>IF(V47="○","●",IF(V47="●","○",V47))</f>
        <v>○</v>
      </c>
      <c r="H59" s="81"/>
      <c r="I59" s="81"/>
      <c r="J59" s="81"/>
      <c r="K59" s="82"/>
      <c r="L59" s="80" t="str">
        <f>IF(V51="○","●",IF(V51="●","○",V51))</f>
        <v>○</v>
      </c>
      <c r="M59" s="81"/>
      <c r="N59" s="81"/>
      <c r="O59" s="81"/>
      <c r="P59" s="82"/>
      <c r="Q59" s="80" t="str">
        <f>IF(V55="○","●",IF(V55="●","○",V55))</f>
        <v>○</v>
      </c>
      <c r="R59" s="81"/>
      <c r="S59" s="81"/>
      <c r="T59" s="81"/>
      <c r="U59" s="82"/>
      <c r="V59" s="86"/>
      <c r="W59" s="86"/>
      <c r="X59" s="86"/>
      <c r="Y59" s="86"/>
      <c r="Z59" s="86"/>
      <c r="AA59" s="87" t="s">
        <v>126</v>
      </c>
      <c r="AB59" s="88"/>
      <c r="AC59" s="88"/>
      <c r="AD59" s="88"/>
      <c r="AE59" s="89"/>
      <c r="AF59" s="87" t="s">
        <v>235</v>
      </c>
      <c r="AG59" s="88"/>
      <c r="AH59" s="88"/>
      <c r="AI59" s="88"/>
      <c r="AJ59" s="89"/>
      <c r="AK59" s="93">
        <v>4</v>
      </c>
      <c r="AL59" s="94"/>
      <c r="AM59" s="94" t="s">
        <v>1</v>
      </c>
      <c r="AN59" s="94"/>
      <c r="AO59" s="94"/>
      <c r="AP59" s="94"/>
      <c r="AQ59" s="94" t="s">
        <v>3</v>
      </c>
      <c r="AR59" s="94"/>
      <c r="AS59" s="43">
        <f>IF(AK59+AO59=0,"",AK59/(AK59+AO59)*100)</f>
        <v>100</v>
      </c>
      <c r="AT59" s="43"/>
      <c r="AU59" s="43"/>
      <c r="AV59" s="44"/>
      <c r="AW59" s="44"/>
      <c r="AX59" s="44"/>
      <c r="AY59" s="55">
        <f>IF(AZ59=0,"",ROUND(AZ59/BA59,5))</f>
        <v>1.6</v>
      </c>
      <c r="AZ59" s="103">
        <f>(G61+L61+Q61+AA61+AF61)</f>
        <v>224</v>
      </c>
      <c r="BA59" s="103">
        <f>(J61+O61+T61+AD61+AI61)</f>
        <v>140</v>
      </c>
    </row>
    <row r="60" spans="2:53" ht="12" customHeight="1" x14ac:dyDescent="0.2">
      <c r="B60" s="56"/>
      <c r="C60" s="56"/>
      <c r="D60" s="56"/>
      <c r="E60" s="56"/>
      <c r="F60" s="56"/>
      <c r="G60" s="83"/>
      <c r="H60" s="84"/>
      <c r="I60" s="84"/>
      <c r="J60" s="84"/>
      <c r="K60" s="85"/>
      <c r="L60" s="83"/>
      <c r="M60" s="84"/>
      <c r="N60" s="84"/>
      <c r="O60" s="84"/>
      <c r="P60" s="85"/>
      <c r="Q60" s="83"/>
      <c r="R60" s="84"/>
      <c r="S60" s="84"/>
      <c r="T60" s="84"/>
      <c r="U60" s="85"/>
      <c r="V60" s="86"/>
      <c r="W60" s="86"/>
      <c r="X60" s="86"/>
      <c r="Y60" s="86"/>
      <c r="Z60" s="86"/>
      <c r="AA60" s="90"/>
      <c r="AB60" s="91"/>
      <c r="AC60" s="91"/>
      <c r="AD60" s="91"/>
      <c r="AE60" s="92"/>
      <c r="AF60" s="90"/>
      <c r="AG60" s="91"/>
      <c r="AH60" s="91"/>
      <c r="AI60" s="91"/>
      <c r="AJ60" s="92"/>
      <c r="AK60" s="93"/>
      <c r="AL60" s="94"/>
      <c r="AM60" s="94"/>
      <c r="AN60" s="94"/>
      <c r="AO60" s="94"/>
      <c r="AP60" s="94"/>
      <c r="AQ60" s="94"/>
      <c r="AR60" s="94"/>
      <c r="AS60" s="43"/>
      <c r="AT60" s="43"/>
      <c r="AU60" s="43"/>
      <c r="AV60" s="44"/>
      <c r="AW60" s="44"/>
      <c r="AX60" s="44"/>
      <c r="AY60" s="55"/>
      <c r="AZ60" s="104"/>
      <c r="BA60" s="104"/>
    </row>
    <row r="61" spans="2:53" ht="12" customHeight="1" x14ac:dyDescent="0.2">
      <c r="B61" s="56"/>
      <c r="C61" s="56"/>
      <c r="D61" s="56"/>
      <c r="E61" s="56"/>
      <c r="F61" s="56"/>
      <c r="G61" s="74">
        <f>Y49</f>
        <v>43</v>
      </c>
      <c r="H61" s="75"/>
      <c r="I61" s="75" t="s">
        <v>2</v>
      </c>
      <c r="J61" s="75">
        <f>V49</f>
        <v>42</v>
      </c>
      <c r="K61" s="78"/>
      <c r="L61" s="74">
        <f>Y53</f>
        <v>57</v>
      </c>
      <c r="M61" s="75"/>
      <c r="N61" s="75" t="s">
        <v>2</v>
      </c>
      <c r="O61" s="75">
        <f>V53</f>
        <v>38</v>
      </c>
      <c r="P61" s="78"/>
      <c r="Q61" s="74">
        <f>Y57</f>
        <v>60</v>
      </c>
      <c r="R61" s="75"/>
      <c r="S61" s="75" t="s">
        <v>2</v>
      </c>
      <c r="T61" s="75">
        <f>V57</f>
        <v>28</v>
      </c>
      <c r="U61" s="78"/>
      <c r="V61" s="86"/>
      <c r="W61" s="86"/>
      <c r="X61" s="86"/>
      <c r="Y61" s="86"/>
      <c r="Z61" s="86"/>
      <c r="AA61" s="62"/>
      <c r="AB61" s="57"/>
      <c r="AC61" s="57" t="s">
        <v>2</v>
      </c>
      <c r="AD61" s="57"/>
      <c r="AE61" s="58"/>
      <c r="AF61" s="62">
        <v>64</v>
      </c>
      <c r="AG61" s="57"/>
      <c r="AH61" s="57" t="s">
        <v>2</v>
      </c>
      <c r="AI61" s="57">
        <v>32</v>
      </c>
      <c r="AJ61" s="58"/>
      <c r="AK61" s="93"/>
      <c r="AL61" s="94"/>
      <c r="AM61" s="94"/>
      <c r="AN61" s="94"/>
      <c r="AO61" s="94"/>
      <c r="AP61" s="94"/>
      <c r="AQ61" s="94"/>
      <c r="AR61" s="94"/>
      <c r="AS61" s="43"/>
      <c r="AT61" s="43"/>
      <c r="AU61" s="43"/>
      <c r="AV61" s="44"/>
      <c r="AW61" s="44"/>
      <c r="AX61" s="44"/>
      <c r="AY61" s="55"/>
      <c r="AZ61" s="104"/>
      <c r="BA61" s="104"/>
    </row>
    <row r="62" spans="2:53" ht="12" customHeight="1" x14ac:dyDescent="0.2">
      <c r="B62" s="56"/>
      <c r="C62" s="56"/>
      <c r="D62" s="56"/>
      <c r="E62" s="56"/>
      <c r="F62" s="56"/>
      <c r="G62" s="76"/>
      <c r="H62" s="77"/>
      <c r="I62" s="77"/>
      <c r="J62" s="77"/>
      <c r="K62" s="79"/>
      <c r="L62" s="76"/>
      <c r="M62" s="77"/>
      <c r="N62" s="77"/>
      <c r="O62" s="77"/>
      <c r="P62" s="79"/>
      <c r="Q62" s="76"/>
      <c r="R62" s="77"/>
      <c r="S62" s="77"/>
      <c r="T62" s="77"/>
      <c r="U62" s="79"/>
      <c r="V62" s="86"/>
      <c r="W62" s="86"/>
      <c r="X62" s="86"/>
      <c r="Y62" s="86"/>
      <c r="Z62" s="86"/>
      <c r="AA62" s="63"/>
      <c r="AB62" s="59"/>
      <c r="AC62" s="59"/>
      <c r="AD62" s="59"/>
      <c r="AE62" s="60"/>
      <c r="AF62" s="63"/>
      <c r="AG62" s="59"/>
      <c r="AH62" s="59"/>
      <c r="AI62" s="59"/>
      <c r="AJ62" s="60"/>
      <c r="AK62" s="93"/>
      <c r="AL62" s="94"/>
      <c r="AM62" s="94"/>
      <c r="AN62" s="94"/>
      <c r="AO62" s="94"/>
      <c r="AP62" s="94"/>
      <c r="AQ62" s="94"/>
      <c r="AR62" s="94"/>
      <c r="AS62" s="43"/>
      <c r="AT62" s="43"/>
      <c r="AU62" s="43"/>
      <c r="AV62" s="44"/>
      <c r="AW62" s="44"/>
      <c r="AX62" s="44"/>
      <c r="AY62" s="55"/>
      <c r="AZ62" s="105"/>
      <c r="BA62" s="105"/>
    </row>
    <row r="63" spans="2:53" ht="12" customHeight="1" x14ac:dyDescent="0.2">
      <c r="B63" s="56" t="s">
        <v>111</v>
      </c>
      <c r="C63" s="56"/>
      <c r="D63" s="56"/>
      <c r="E63" s="56"/>
      <c r="F63" s="56"/>
      <c r="G63" s="80" t="str">
        <f>IF(AA47="○","●",IF(AA47="●","○",AA47))</f>
        <v>○</v>
      </c>
      <c r="H63" s="81"/>
      <c r="I63" s="81"/>
      <c r="J63" s="81"/>
      <c r="K63" s="82"/>
      <c r="L63" s="80" t="str">
        <f>IF(AA51="○","●",IF(AA51="●","○",AA51))</f>
        <v>○</v>
      </c>
      <c r="M63" s="81"/>
      <c r="N63" s="81"/>
      <c r="O63" s="81"/>
      <c r="P63" s="82"/>
      <c r="Q63" s="80" t="str">
        <f>IF(AA55="○","●",IF(AA55="●","○",AA55))</f>
        <v>○</v>
      </c>
      <c r="R63" s="81"/>
      <c r="S63" s="81"/>
      <c r="T63" s="81"/>
      <c r="U63" s="82"/>
      <c r="V63" s="80" t="str">
        <f>IF(AA59="○","●",IF(AA59="●","○",AA59))</f>
        <v>9/10  p2</v>
      </c>
      <c r="W63" s="81"/>
      <c r="X63" s="81"/>
      <c r="Y63" s="81"/>
      <c r="Z63" s="82"/>
      <c r="AA63" s="86"/>
      <c r="AB63" s="86"/>
      <c r="AC63" s="86"/>
      <c r="AD63" s="86"/>
      <c r="AE63" s="86"/>
      <c r="AF63" s="87" t="s">
        <v>448</v>
      </c>
      <c r="AG63" s="88"/>
      <c r="AH63" s="88"/>
      <c r="AI63" s="88"/>
      <c r="AJ63" s="89"/>
      <c r="AK63" s="93">
        <v>4</v>
      </c>
      <c r="AL63" s="94"/>
      <c r="AM63" s="94" t="s">
        <v>1</v>
      </c>
      <c r="AN63" s="94"/>
      <c r="AO63" s="94"/>
      <c r="AP63" s="94"/>
      <c r="AQ63" s="94" t="s">
        <v>3</v>
      </c>
      <c r="AR63" s="94"/>
      <c r="AS63" s="43">
        <f>IF(AK63+AO63=0,"",AK63/(AK63+AO63)*100)</f>
        <v>100</v>
      </c>
      <c r="AT63" s="43"/>
      <c r="AU63" s="43"/>
      <c r="AV63" s="44"/>
      <c r="AW63" s="44"/>
      <c r="AX63" s="44"/>
      <c r="AY63" s="55">
        <f>IF(AZ63=0,"",ROUND(AZ63/BA63,5))</f>
        <v>1.8486800000000001</v>
      </c>
      <c r="AZ63" s="103">
        <f>(G65+L65+Q65+V65+AF65)</f>
        <v>281</v>
      </c>
      <c r="BA63" s="103">
        <f>(J65+O65+T65+Y65+AI65)</f>
        <v>152</v>
      </c>
    </row>
    <row r="64" spans="2:53" ht="12" customHeight="1" x14ac:dyDescent="0.2">
      <c r="B64" s="56"/>
      <c r="C64" s="56"/>
      <c r="D64" s="56"/>
      <c r="E64" s="56"/>
      <c r="F64" s="56"/>
      <c r="G64" s="83"/>
      <c r="H64" s="84"/>
      <c r="I64" s="84"/>
      <c r="J64" s="84"/>
      <c r="K64" s="85"/>
      <c r="L64" s="83"/>
      <c r="M64" s="84"/>
      <c r="N64" s="84"/>
      <c r="O64" s="84"/>
      <c r="P64" s="85"/>
      <c r="Q64" s="83"/>
      <c r="R64" s="84"/>
      <c r="S64" s="84"/>
      <c r="T64" s="84"/>
      <c r="U64" s="85"/>
      <c r="V64" s="83"/>
      <c r="W64" s="84"/>
      <c r="X64" s="84"/>
      <c r="Y64" s="84"/>
      <c r="Z64" s="85"/>
      <c r="AA64" s="86"/>
      <c r="AB64" s="86"/>
      <c r="AC64" s="86"/>
      <c r="AD64" s="86"/>
      <c r="AE64" s="86"/>
      <c r="AF64" s="90"/>
      <c r="AG64" s="91"/>
      <c r="AH64" s="91"/>
      <c r="AI64" s="91"/>
      <c r="AJ64" s="92"/>
      <c r="AK64" s="93"/>
      <c r="AL64" s="94"/>
      <c r="AM64" s="94"/>
      <c r="AN64" s="94"/>
      <c r="AO64" s="94"/>
      <c r="AP64" s="94"/>
      <c r="AQ64" s="94"/>
      <c r="AR64" s="94"/>
      <c r="AS64" s="43"/>
      <c r="AT64" s="43"/>
      <c r="AU64" s="43"/>
      <c r="AV64" s="44"/>
      <c r="AW64" s="44"/>
      <c r="AX64" s="44"/>
      <c r="AY64" s="55"/>
      <c r="AZ64" s="104"/>
      <c r="BA64" s="104"/>
    </row>
    <row r="65" spans="1:53" ht="12" customHeight="1" x14ac:dyDescent="0.2">
      <c r="B65" s="56"/>
      <c r="C65" s="56"/>
      <c r="D65" s="56"/>
      <c r="E65" s="56"/>
      <c r="F65" s="56"/>
      <c r="G65" s="74">
        <f>AD49</f>
        <v>54</v>
      </c>
      <c r="H65" s="75"/>
      <c r="I65" s="75" t="s">
        <v>2</v>
      </c>
      <c r="J65" s="75">
        <f>AA49</f>
        <v>50</v>
      </c>
      <c r="K65" s="78"/>
      <c r="L65" s="74">
        <f>AD53</f>
        <v>60</v>
      </c>
      <c r="M65" s="75"/>
      <c r="N65" s="75" t="s">
        <v>2</v>
      </c>
      <c r="O65" s="75">
        <f>AA53</f>
        <v>31</v>
      </c>
      <c r="P65" s="78"/>
      <c r="Q65" s="74">
        <f>AD57</f>
        <v>100</v>
      </c>
      <c r="R65" s="75"/>
      <c r="S65" s="75" t="s">
        <v>2</v>
      </c>
      <c r="T65" s="75">
        <f>AA57</f>
        <v>33</v>
      </c>
      <c r="U65" s="78"/>
      <c r="V65" s="74">
        <f>AD61</f>
        <v>0</v>
      </c>
      <c r="W65" s="75"/>
      <c r="X65" s="75" t="s">
        <v>2</v>
      </c>
      <c r="Y65" s="75">
        <f>AA61</f>
        <v>0</v>
      </c>
      <c r="Z65" s="78"/>
      <c r="AA65" s="86"/>
      <c r="AB65" s="86"/>
      <c r="AC65" s="86"/>
      <c r="AD65" s="86"/>
      <c r="AE65" s="86"/>
      <c r="AF65" s="62">
        <v>67</v>
      </c>
      <c r="AG65" s="57"/>
      <c r="AH65" s="57" t="s">
        <v>2</v>
      </c>
      <c r="AI65" s="57">
        <v>38</v>
      </c>
      <c r="AJ65" s="58"/>
      <c r="AK65" s="93"/>
      <c r="AL65" s="94"/>
      <c r="AM65" s="94"/>
      <c r="AN65" s="94"/>
      <c r="AO65" s="94"/>
      <c r="AP65" s="94"/>
      <c r="AQ65" s="94"/>
      <c r="AR65" s="94"/>
      <c r="AS65" s="43"/>
      <c r="AT65" s="43"/>
      <c r="AU65" s="43"/>
      <c r="AV65" s="44"/>
      <c r="AW65" s="44"/>
      <c r="AX65" s="44"/>
      <c r="AY65" s="55"/>
      <c r="AZ65" s="104"/>
      <c r="BA65" s="104"/>
    </row>
    <row r="66" spans="1:53" ht="12" customHeight="1" x14ac:dyDescent="0.2">
      <c r="B66" s="56"/>
      <c r="C66" s="56"/>
      <c r="D66" s="56"/>
      <c r="E66" s="56"/>
      <c r="F66" s="56"/>
      <c r="G66" s="76"/>
      <c r="H66" s="77"/>
      <c r="I66" s="77"/>
      <c r="J66" s="77"/>
      <c r="K66" s="79"/>
      <c r="L66" s="76"/>
      <c r="M66" s="77"/>
      <c r="N66" s="77"/>
      <c r="O66" s="77"/>
      <c r="P66" s="79"/>
      <c r="Q66" s="76"/>
      <c r="R66" s="77"/>
      <c r="S66" s="77"/>
      <c r="T66" s="77"/>
      <c r="U66" s="79"/>
      <c r="V66" s="76"/>
      <c r="W66" s="77"/>
      <c r="X66" s="77"/>
      <c r="Y66" s="77"/>
      <c r="Z66" s="79"/>
      <c r="AA66" s="86"/>
      <c r="AB66" s="86"/>
      <c r="AC66" s="86"/>
      <c r="AD66" s="86"/>
      <c r="AE66" s="86"/>
      <c r="AF66" s="63"/>
      <c r="AG66" s="59"/>
      <c r="AH66" s="59"/>
      <c r="AI66" s="59"/>
      <c r="AJ66" s="60"/>
      <c r="AK66" s="93"/>
      <c r="AL66" s="94"/>
      <c r="AM66" s="94"/>
      <c r="AN66" s="94"/>
      <c r="AO66" s="94"/>
      <c r="AP66" s="94"/>
      <c r="AQ66" s="94"/>
      <c r="AR66" s="94"/>
      <c r="AS66" s="43"/>
      <c r="AT66" s="43"/>
      <c r="AU66" s="43"/>
      <c r="AV66" s="44"/>
      <c r="AW66" s="44"/>
      <c r="AX66" s="44"/>
      <c r="AY66" s="55"/>
      <c r="AZ66" s="105"/>
      <c r="BA66" s="105"/>
    </row>
    <row r="67" spans="1:53" ht="12" customHeight="1" x14ac:dyDescent="0.2">
      <c r="B67" s="56" t="s">
        <v>112</v>
      </c>
      <c r="C67" s="56"/>
      <c r="D67" s="56"/>
      <c r="E67" s="56"/>
      <c r="F67" s="56"/>
      <c r="G67" s="80" t="str">
        <f>IF(AF47="○","●",IF(AF47="●","○",AF47))</f>
        <v>●</v>
      </c>
      <c r="H67" s="81"/>
      <c r="I67" s="81"/>
      <c r="J67" s="81"/>
      <c r="K67" s="82"/>
      <c r="L67" s="80" t="str">
        <f>IF(AF51="○","●",IF(AF51="●","○",AF51))</f>
        <v>○</v>
      </c>
      <c r="M67" s="81"/>
      <c r="N67" s="81"/>
      <c r="O67" s="81"/>
      <c r="P67" s="82"/>
      <c r="Q67" s="80" t="str">
        <f>IF(AF55="○","●",IF(AF55="●","○",AF55))</f>
        <v>9/3  g4</v>
      </c>
      <c r="R67" s="81"/>
      <c r="S67" s="81"/>
      <c r="T67" s="81"/>
      <c r="U67" s="82"/>
      <c r="V67" s="80" t="str">
        <f>IF(AF59="○","●",IF(AF59="●","○",AF59))</f>
        <v>●</v>
      </c>
      <c r="W67" s="81"/>
      <c r="X67" s="81"/>
      <c r="Y67" s="81"/>
      <c r="Z67" s="82"/>
      <c r="AA67" s="80" t="str">
        <f>IF(AF63="○","●",IF(AF63="●","○",AF63))</f>
        <v>●</v>
      </c>
      <c r="AB67" s="81"/>
      <c r="AC67" s="81"/>
      <c r="AD67" s="81"/>
      <c r="AE67" s="82"/>
      <c r="AF67" s="86"/>
      <c r="AG67" s="86"/>
      <c r="AH67" s="86"/>
      <c r="AI67" s="86"/>
      <c r="AJ67" s="86"/>
      <c r="AK67" s="93">
        <v>1</v>
      </c>
      <c r="AL67" s="94"/>
      <c r="AM67" s="94" t="s">
        <v>1</v>
      </c>
      <c r="AN67" s="94"/>
      <c r="AO67" s="94">
        <v>3</v>
      </c>
      <c r="AP67" s="94"/>
      <c r="AQ67" s="94" t="s">
        <v>3</v>
      </c>
      <c r="AR67" s="94"/>
      <c r="AS67" s="43">
        <f>IF(AK67+AO67=0,"",AK67/(AK67+AO67)*100)</f>
        <v>25</v>
      </c>
      <c r="AT67" s="43"/>
      <c r="AU67" s="43"/>
      <c r="AV67" s="44"/>
      <c r="AW67" s="44"/>
      <c r="AX67" s="44"/>
      <c r="AY67" s="55">
        <f>IF(AZ67=0,"",ROUND(AZ67/BA67,5))</f>
        <v>0.77168999999999999</v>
      </c>
      <c r="AZ67" s="103">
        <f>(G69+L69+Q69+V69+AA69)</f>
        <v>169</v>
      </c>
      <c r="BA67" s="103">
        <f>(J69+O69+T69+Y69+AD69)</f>
        <v>219</v>
      </c>
    </row>
    <row r="68" spans="1:53" ht="12" customHeight="1" x14ac:dyDescent="0.2">
      <c r="B68" s="56"/>
      <c r="C68" s="56"/>
      <c r="D68" s="56"/>
      <c r="E68" s="56"/>
      <c r="F68" s="56"/>
      <c r="G68" s="83"/>
      <c r="H68" s="84"/>
      <c r="I68" s="84"/>
      <c r="J68" s="84"/>
      <c r="K68" s="85"/>
      <c r="L68" s="83"/>
      <c r="M68" s="84"/>
      <c r="N68" s="84"/>
      <c r="O68" s="84"/>
      <c r="P68" s="85"/>
      <c r="Q68" s="83"/>
      <c r="R68" s="84"/>
      <c r="S68" s="84"/>
      <c r="T68" s="84"/>
      <c r="U68" s="85"/>
      <c r="V68" s="83"/>
      <c r="W68" s="84"/>
      <c r="X68" s="84"/>
      <c r="Y68" s="84"/>
      <c r="Z68" s="85"/>
      <c r="AA68" s="83"/>
      <c r="AB68" s="84"/>
      <c r="AC68" s="84"/>
      <c r="AD68" s="84"/>
      <c r="AE68" s="85"/>
      <c r="AF68" s="86"/>
      <c r="AG68" s="86"/>
      <c r="AH68" s="86"/>
      <c r="AI68" s="86"/>
      <c r="AJ68" s="86"/>
      <c r="AK68" s="93"/>
      <c r="AL68" s="94"/>
      <c r="AM68" s="94"/>
      <c r="AN68" s="94"/>
      <c r="AO68" s="94"/>
      <c r="AP68" s="94"/>
      <c r="AQ68" s="94"/>
      <c r="AR68" s="94"/>
      <c r="AS68" s="43"/>
      <c r="AT68" s="43"/>
      <c r="AU68" s="43"/>
      <c r="AV68" s="44"/>
      <c r="AW68" s="44"/>
      <c r="AX68" s="44"/>
      <c r="AY68" s="55"/>
      <c r="AZ68" s="104"/>
      <c r="BA68" s="104"/>
    </row>
    <row r="69" spans="1:53" ht="12" customHeight="1" x14ac:dyDescent="0.2">
      <c r="B69" s="56"/>
      <c r="C69" s="56"/>
      <c r="D69" s="56"/>
      <c r="E69" s="56"/>
      <c r="F69" s="56"/>
      <c r="G69" s="74">
        <f>AI49</f>
        <v>36</v>
      </c>
      <c r="H69" s="75"/>
      <c r="I69" s="75" t="s">
        <v>2</v>
      </c>
      <c r="J69" s="75">
        <f>AF49</f>
        <v>50</v>
      </c>
      <c r="K69" s="78"/>
      <c r="L69" s="74">
        <f>AI53</f>
        <v>63</v>
      </c>
      <c r="M69" s="75"/>
      <c r="N69" s="75" t="s">
        <v>2</v>
      </c>
      <c r="O69" s="75">
        <f>AF53</f>
        <v>38</v>
      </c>
      <c r="P69" s="78"/>
      <c r="Q69" s="74">
        <f>AI57</f>
        <v>0</v>
      </c>
      <c r="R69" s="75"/>
      <c r="S69" s="75" t="s">
        <v>2</v>
      </c>
      <c r="T69" s="75">
        <f>AF57</f>
        <v>0</v>
      </c>
      <c r="U69" s="78"/>
      <c r="V69" s="74">
        <f>AI61</f>
        <v>32</v>
      </c>
      <c r="W69" s="75"/>
      <c r="X69" s="75" t="s">
        <v>2</v>
      </c>
      <c r="Y69" s="75">
        <f>AF61</f>
        <v>64</v>
      </c>
      <c r="Z69" s="78"/>
      <c r="AA69" s="74">
        <f>AI65</f>
        <v>38</v>
      </c>
      <c r="AB69" s="75"/>
      <c r="AC69" s="75" t="s">
        <v>2</v>
      </c>
      <c r="AD69" s="75">
        <f>AF65</f>
        <v>67</v>
      </c>
      <c r="AE69" s="78"/>
      <c r="AF69" s="86"/>
      <c r="AG69" s="86"/>
      <c r="AH69" s="86"/>
      <c r="AI69" s="86"/>
      <c r="AJ69" s="86"/>
      <c r="AK69" s="93"/>
      <c r="AL69" s="94"/>
      <c r="AM69" s="94"/>
      <c r="AN69" s="94"/>
      <c r="AO69" s="94"/>
      <c r="AP69" s="94"/>
      <c r="AQ69" s="94"/>
      <c r="AR69" s="94"/>
      <c r="AS69" s="43"/>
      <c r="AT69" s="43"/>
      <c r="AU69" s="43"/>
      <c r="AV69" s="44"/>
      <c r="AW69" s="44"/>
      <c r="AX69" s="44"/>
      <c r="AY69" s="55"/>
      <c r="AZ69" s="104"/>
      <c r="BA69" s="104"/>
    </row>
    <row r="70" spans="1:53" ht="12" customHeight="1" x14ac:dyDescent="0.2">
      <c r="B70" s="56"/>
      <c r="C70" s="56"/>
      <c r="D70" s="56"/>
      <c r="E70" s="56"/>
      <c r="F70" s="56"/>
      <c r="G70" s="76"/>
      <c r="H70" s="77"/>
      <c r="I70" s="77"/>
      <c r="J70" s="77"/>
      <c r="K70" s="79"/>
      <c r="L70" s="76"/>
      <c r="M70" s="77"/>
      <c r="N70" s="77"/>
      <c r="O70" s="77"/>
      <c r="P70" s="79"/>
      <c r="Q70" s="76"/>
      <c r="R70" s="77"/>
      <c r="S70" s="77"/>
      <c r="T70" s="77"/>
      <c r="U70" s="79"/>
      <c r="V70" s="76"/>
      <c r="W70" s="77"/>
      <c r="X70" s="77"/>
      <c r="Y70" s="77"/>
      <c r="Z70" s="79"/>
      <c r="AA70" s="76"/>
      <c r="AB70" s="77"/>
      <c r="AC70" s="77"/>
      <c r="AD70" s="77"/>
      <c r="AE70" s="79"/>
      <c r="AF70" s="86"/>
      <c r="AG70" s="86"/>
      <c r="AH70" s="86"/>
      <c r="AI70" s="86"/>
      <c r="AJ70" s="86"/>
      <c r="AK70" s="93"/>
      <c r="AL70" s="94"/>
      <c r="AM70" s="94"/>
      <c r="AN70" s="94"/>
      <c r="AO70" s="94"/>
      <c r="AP70" s="94"/>
      <c r="AQ70" s="94"/>
      <c r="AR70" s="94"/>
      <c r="AS70" s="43"/>
      <c r="AT70" s="43"/>
      <c r="AU70" s="43"/>
      <c r="AV70" s="44"/>
      <c r="AW70" s="44"/>
      <c r="AX70" s="44"/>
      <c r="AY70" s="55"/>
      <c r="AZ70" s="105"/>
      <c r="BA70" s="105"/>
    </row>
    <row r="71" spans="1:53" x14ac:dyDescent="0.2">
      <c r="B71" s="100" t="s">
        <v>20</v>
      </c>
      <c r="C71" s="100"/>
      <c r="D71" s="100"/>
      <c r="E71" s="100"/>
      <c r="F71" s="100"/>
      <c r="G71" s="100"/>
      <c r="H71" s="100"/>
      <c r="I71" s="101" t="s">
        <v>19</v>
      </c>
      <c r="J71" s="101"/>
      <c r="K71" s="101"/>
      <c r="L71" s="101"/>
      <c r="M71" s="101" t="s">
        <v>22</v>
      </c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Y71" s="2"/>
    </row>
    <row r="72" spans="1:53" x14ac:dyDescent="0.2">
      <c r="C72" s="3"/>
      <c r="D72" s="3"/>
      <c r="E72" s="3"/>
      <c r="F72" s="3"/>
      <c r="G72" s="3"/>
      <c r="H72" s="3"/>
      <c r="I72" s="139" t="s">
        <v>23</v>
      </c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  <c r="V72" s="139"/>
      <c r="W72" s="139"/>
      <c r="X72" s="139"/>
      <c r="Y72" s="139"/>
      <c r="Z72" s="139"/>
      <c r="AA72" s="139"/>
      <c r="AB72" s="139"/>
      <c r="AC72" s="139"/>
      <c r="AD72" s="139"/>
      <c r="AE72" s="139"/>
      <c r="AF72" s="139"/>
      <c r="AG72" s="139"/>
      <c r="AH72" s="139"/>
      <c r="AI72" s="139"/>
      <c r="AJ72" s="139"/>
      <c r="AK72" s="1"/>
      <c r="AL72" s="1"/>
      <c r="AM72" s="1"/>
      <c r="AN72" s="1"/>
      <c r="AO72" s="1"/>
      <c r="AP72" s="1"/>
      <c r="AQ72" s="1"/>
      <c r="AR72" s="1"/>
      <c r="AS72" s="1"/>
      <c r="AT72" s="1"/>
    </row>
    <row r="77" spans="1:53" ht="23.4" x14ac:dyDescent="0.2">
      <c r="A77" s="96" t="str">
        <f>男子１部!$A$1</f>
        <v>平成２９年度　第４回　岡山県リーグ大会結果</v>
      </c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96"/>
      <c r="AL77" s="96"/>
      <c r="AM77" s="96"/>
      <c r="AN77" s="96"/>
      <c r="AO77" s="96"/>
      <c r="AP77" s="96"/>
      <c r="AQ77" s="96"/>
      <c r="AR77" s="96"/>
      <c r="AS77" s="96"/>
      <c r="AT77" s="96"/>
      <c r="AU77" s="96"/>
      <c r="AV77" s="96"/>
      <c r="AW77" s="96"/>
      <c r="AX77" s="96"/>
    </row>
    <row r="78" spans="1:53" ht="12.75" customHeight="1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</row>
    <row r="79" spans="1:53" ht="18.75" customHeight="1" x14ac:dyDescent="0.2">
      <c r="A79" s="97" t="s">
        <v>0</v>
      </c>
      <c r="B79" s="97"/>
      <c r="C79" s="97"/>
      <c r="D79" s="97"/>
      <c r="E79" s="97"/>
      <c r="F79" s="61" t="s">
        <v>14</v>
      </c>
      <c r="G79" s="61"/>
      <c r="H79" s="61"/>
      <c r="I79" s="61"/>
      <c r="J79" s="61"/>
      <c r="K79" s="61"/>
      <c r="L79" s="61"/>
      <c r="M79" s="61"/>
      <c r="N79" s="5"/>
      <c r="O79" s="5"/>
      <c r="P79" s="5"/>
      <c r="Q79" s="5"/>
      <c r="R79" s="5"/>
      <c r="S79" s="5"/>
      <c r="T79" s="5"/>
      <c r="U79" s="5"/>
      <c r="V79" s="5"/>
      <c r="W79" s="5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</row>
    <row r="80" spans="1:53" ht="15" customHeight="1" x14ac:dyDescent="0.2">
      <c r="A80" s="7"/>
    </row>
    <row r="81" spans="2:53" ht="12" customHeight="1" x14ac:dyDescent="0.2">
      <c r="B81" s="64"/>
      <c r="C81" s="64"/>
      <c r="D81" s="64"/>
      <c r="E81" s="64"/>
      <c r="F81" s="64"/>
      <c r="G81" s="56" t="str">
        <f>B85</f>
        <v>三菱ケミカル</v>
      </c>
      <c r="H81" s="56"/>
      <c r="I81" s="56"/>
      <c r="J81" s="56"/>
      <c r="K81" s="56"/>
      <c r="L81" s="56" t="str">
        <f>B89</f>
        <v>Dobirth</v>
      </c>
      <c r="M81" s="56"/>
      <c r="N81" s="56"/>
      <c r="O81" s="56"/>
      <c r="P81" s="56"/>
      <c r="Q81" s="56" t="str">
        <f>B93</f>
        <v>エレファンツ</v>
      </c>
      <c r="R81" s="56"/>
      <c r="S81" s="56"/>
      <c r="T81" s="56"/>
      <c r="U81" s="56"/>
      <c r="V81" s="56" t="str">
        <f>B97</f>
        <v>笠岡クラブ</v>
      </c>
      <c r="W81" s="56"/>
      <c r="X81" s="56"/>
      <c r="Y81" s="56"/>
      <c r="Z81" s="56"/>
      <c r="AA81" s="56" t="str">
        <f>B101</f>
        <v>DARK HORSE</v>
      </c>
      <c r="AB81" s="56"/>
      <c r="AC81" s="56"/>
      <c r="AD81" s="56"/>
      <c r="AE81" s="56"/>
      <c r="AF81" s="56" t="str">
        <f>B105</f>
        <v>Los Fearless</v>
      </c>
      <c r="AG81" s="56"/>
      <c r="AH81" s="56"/>
      <c r="AI81" s="56"/>
      <c r="AJ81" s="56"/>
      <c r="AK81" s="45" t="s">
        <v>4</v>
      </c>
      <c r="AL81" s="46"/>
      <c r="AM81" s="46"/>
      <c r="AN81" s="46"/>
      <c r="AO81" s="46"/>
      <c r="AP81" s="46"/>
      <c r="AQ81" s="46"/>
      <c r="AR81" s="46"/>
      <c r="AS81" s="95" t="s">
        <v>21</v>
      </c>
      <c r="AT81" s="56"/>
      <c r="AU81" s="56"/>
      <c r="AV81" s="56" t="s">
        <v>5</v>
      </c>
      <c r="AW81" s="56"/>
      <c r="AX81" s="56"/>
      <c r="AY81" s="56" t="s">
        <v>24</v>
      </c>
      <c r="AZ81" s="56" t="s">
        <v>6</v>
      </c>
      <c r="BA81" s="56" t="s">
        <v>7</v>
      </c>
    </row>
    <row r="82" spans="2:53" ht="12" customHeight="1" x14ac:dyDescent="0.2">
      <c r="B82" s="64"/>
      <c r="C82" s="64"/>
      <c r="D82" s="64"/>
      <c r="E82" s="64"/>
      <c r="F82" s="64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48"/>
      <c r="AL82" s="49"/>
      <c r="AM82" s="49"/>
      <c r="AN82" s="49"/>
      <c r="AO82" s="49"/>
      <c r="AP82" s="49"/>
      <c r="AQ82" s="49"/>
      <c r="AR82" s="49"/>
      <c r="AS82" s="56"/>
      <c r="AT82" s="56"/>
      <c r="AU82" s="56"/>
      <c r="AV82" s="56"/>
      <c r="AW82" s="56"/>
      <c r="AX82" s="56"/>
      <c r="AY82" s="56"/>
      <c r="AZ82" s="56"/>
      <c r="BA82" s="56"/>
    </row>
    <row r="83" spans="2:53" ht="12" customHeight="1" x14ac:dyDescent="0.2">
      <c r="B83" s="64"/>
      <c r="C83" s="64"/>
      <c r="D83" s="64"/>
      <c r="E83" s="64"/>
      <c r="F83" s="64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48"/>
      <c r="AL83" s="49"/>
      <c r="AM83" s="49"/>
      <c r="AN83" s="49"/>
      <c r="AO83" s="49"/>
      <c r="AP83" s="49"/>
      <c r="AQ83" s="49"/>
      <c r="AR83" s="49"/>
      <c r="AS83" s="56"/>
      <c r="AT83" s="56"/>
      <c r="AU83" s="56"/>
      <c r="AV83" s="56"/>
      <c r="AW83" s="56"/>
      <c r="AX83" s="56"/>
      <c r="AY83" s="56"/>
      <c r="AZ83" s="56"/>
      <c r="BA83" s="56"/>
    </row>
    <row r="84" spans="2:53" ht="12" customHeight="1" x14ac:dyDescent="0.2">
      <c r="B84" s="64"/>
      <c r="C84" s="64"/>
      <c r="D84" s="64"/>
      <c r="E84" s="64"/>
      <c r="F84" s="64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1"/>
      <c r="AL84" s="52"/>
      <c r="AM84" s="52"/>
      <c r="AN84" s="52"/>
      <c r="AO84" s="52"/>
      <c r="AP84" s="52"/>
      <c r="AQ84" s="52"/>
      <c r="AR84" s="52"/>
      <c r="AS84" s="56"/>
      <c r="AT84" s="56"/>
      <c r="AU84" s="56"/>
      <c r="AV84" s="56"/>
      <c r="AW84" s="56"/>
      <c r="AX84" s="56"/>
      <c r="AY84" s="56"/>
      <c r="AZ84" s="56"/>
      <c r="BA84" s="56"/>
    </row>
    <row r="85" spans="2:53" ht="12" customHeight="1" x14ac:dyDescent="0.2">
      <c r="B85" s="56" t="s">
        <v>113</v>
      </c>
      <c r="C85" s="56"/>
      <c r="D85" s="56"/>
      <c r="E85" s="56"/>
      <c r="F85" s="56"/>
      <c r="G85" s="65"/>
      <c r="H85" s="66"/>
      <c r="I85" s="66"/>
      <c r="J85" s="66"/>
      <c r="K85" s="67"/>
      <c r="L85" s="87" t="s">
        <v>127</v>
      </c>
      <c r="M85" s="88"/>
      <c r="N85" s="88"/>
      <c r="O85" s="88"/>
      <c r="P85" s="89"/>
      <c r="Q85" s="87" t="s">
        <v>128</v>
      </c>
      <c r="R85" s="88"/>
      <c r="S85" s="88"/>
      <c r="T85" s="88"/>
      <c r="U85" s="89"/>
      <c r="V85" s="87" t="s">
        <v>347</v>
      </c>
      <c r="W85" s="88"/>
      <c r="X85" s="88"/>
      <c r="Y85" s="88"/>
      <c r="Z85" s="89"/>
      <c r="AA85" s="87" t="s">
        <v>414</v>
      </c>
      <c r="AB85" s="88"/>
      <c r="AC85" s="88"/>
      <c r="AD85" s="88"/>
      <c r="AE85" s="89"/>
      <c r="AF85" s="87" t="s">
        <v>236</v>
      </c>
      <c r="AG85" s="88"/>
      <c r="AH85" s="88"/>
      <c r="AI85" s="88"/>
      <c r="AJ85" s="89"/>
      <c r="AK85" s="93"/>
      <c r="AL85" s="94"/>
      <c r="AM85" s="94" t="s">
        <v>1</v>
      </c>
      <c r="AN85" s="94"/>
      <c r="AO85" s="94">
        <v>3</v>
      </c>
      <c r="AP85" s="94"/>
      <c r="AQ85" s="94" t="s">
        <v>3</v>
      </c>
      <c r="AR85" s="94"/>
      <c r="AS85" s="43">
        <f>IF(AK85+AO85=0,"",AK85/(AK85+AO85)*100)</f>
        <v>0</v>
      </c>
      <c r="AT85" s="43"/>
      <c r="AU85" s="43"/>
      <c r="AV85" s="44"/>
      <c r="AW85" s="44"/>
      <c r="AX85" s="44"/>
      <c r="AY85" s="55">
        <f>IF(AZ85=0,"",ROUND(AZ85/BA85,5))</f>
        <v>0.92135</v>
      </c>
      <c r="AZ85" s="54">
        <f>(L87+Q87+V87+AA87+AF87)</f>
        <v>164</v>
      </c>
      <c r="BA85" s="54">
        <f>(O87+T87+Y87+AD87+AI87)</f>
        <v>178</v>
      </c>
    </row>
    <row r="86" spans="2:53" ht="12" customHeight="1" x14ac:dyDescent="0.2">
      <c r="B86" s="56"/>
      <c r="C86" s="56"/>
      <c r="D86" s="56"/>
      <c r="E86" s="56"/>
      <c r="F86" s="56"/>
      <c r="G86" s="68"/>
      <c r="H86" s="69"/>
      <c r="I86" s="69"/>
      <c r="J86" s="69"/>
      <c r="K86" s="70"/>
      <c r="L86" s="90"/>
      <c r="M86" s="91"/>
      <c r="N86" s="91"/>
      <c r="O86" s="91"/>
      <c r="P86" s="92"/>
      <c r="Q86" s="90"/>
      <c r="R86" s="91"/>
      <c r="S86" s="91"/>
      <c r="T86" s="91"/>
      <c r="U86" s="92"/>
      <c r="V86" s="90"/>
      <c r="W86" s="91"/>
      <c r="X86" s="91"/>
      <c r="Y86" s="91"/>
      <c r="Z86" s="92"/>
      <c r="AA86" s="90"/>
      <c r="AB86" s="91"/>
      <c r="AC86" s="91"/>
      <c r="AD86" s="91"/>
      <c r="AE86" s="92"/>
      <c r="AF86" s="90"/>
      <c r="AG86" s="91"/>
      <c r="AH86" s="91"/>
      <c r="AI86" s="91"/>
      <c r="AJ86" s="92"/>
      <c r="AK86" s="93"/>
      <c r="AL86" s="94"/>
      <c r="AM86" s="94"/>
      <c r="AN86" s="94"/>
      <c r="AO86" s="94"/>
      <c r="AP86" s="94"/>
      <c r="AQ86" s="94"/>
      <c r="AR86" s="94"/>
      <c r="AS86" s="43"/>
      <c r="AT86" s="43"/>
      <c r="AU86" s="43"/>
      <c r="AV86" s="44"/>
      <c r="AW86" s="44"/>
      <c r="AX86" s="44"/>
      <c r="AY86" s="55"/>
      <c r="AZ86" s="54"/>
      <c r="BA86" s="54"/>
    </row>
    <row r="87" spans="2:53" ht="12" customHeight="1" x14ac:dyDescent="0.2">
      <c r="B87" s="56"/>
      <c r="C87" s="56"/>
      <c r="D87" s="56"/>
      <c r="E87" s="56"/>
      <c r="F87" s="56"/>
      <c r="G87" s="68"/>
      <c r="H87" s="69"/>
      <c r="I87" s="69"/>
      <c r="J87" s="69"/>
      <c r="K87" s="70"/>
      <c r="L87" s="62"/>
      <c r="M87" s="57"/>
      <c r="N87" s="57" t="s">
        <v>2</v>
      </c>
      <c r="O87" s="57"/>
      <c r="P87" s="58"/>
      <c r="Q87" s="62"/>
      <c r="R87" s="57"/>
      <c r="S87" s="57" t="s">
        <v>2</v>
      </c>
      <c r="T87" s="57"/>
      <c r="U87" s="58"/>
      <c r="V87" s="62">
        <v>57</v>
      </c>
      <c r="W87" s="57"/>
      <c r="X87" s="57" t="s">
        <v>2</v>
      </c>
      <c r="Y87" s="57">
        <v>64</v>
      </c>
      <c r="Z87" s="58"/>
      <c r="AA87" s="62">
        <v>53</v>
      </c>
      <c r="AB87" s="57"/>
      <c r="AC87" s="57" t="s">
        <v>2</v>
      </c>
      <c r="AD87" s="57">
        <v>57</v>
      </c>
      <c r="AE87" s="58"/>
      <c r="AF87" s="62">
        <v>54</v>
      </c>
      <c r="AG87" s="57"/>
      <c r="AH87" s="57" t="s">
        <v>2</v>
      </c>
      <c r="AI87" s="57">
        <v>57</v>
      </c>
      <c r="AJ87" s="58"/>
      <c r="AK87" s="93"/>
      <c r="AL87" s="94"/>
      <c r="AM87" s="94"/>
      <c r="AN87" s="94"/>
      <c r="AO87" s="94"/>
      <c r="AP87" s="94"/>
      <c r="AQ87" s="94"/>
      <c r="AR87" s="94"/>
      <c r="AS87" s="43"/>
      <c r="AT87" s="43"/>
      <c r="AU87" s="43"/>
      <c r="AV87" s="44"/>
      <c r="AW87" s="44"/>
      <c r="AX87" s="44"/>
      <c r="AY87" s="55"/>
      <c r="AZ87" s="54"/>
      <c r="BA87" s="54"/>
    </row>
    <row r="88" spans="2:53" ht="12" customHeight="1" x14ac:dyDescent="0.2">
      <c r="B88" s="56"/>
      <c r="C88" s="56"/>
      <c r="D88" s="56"/>
      <c r="E88" s="56"/>
      <c r="F88" s="56"/>
      <c r="G88" s="71"/>
      <c r="H88" s="72"/>
      <c r="I88" s="72"/>
      <c r="J88" s="72"/>
      <c r="K88" s="73"/>
      <c r="L88" s="63"/>
      <c r="M88" s="59"/>
      <c r="N88" s="59"/>
      <c r="O88" s="59"/>
      <c r="P88" s="60"/>
      <c r="Q88" s="63"/>
      <c r="R88" s="59"/>
      <c r="S88" s="59"/>
      <c r="T88" s="59"/>
      <c r="U88" s="60"/>
      <c r="V88" s="63"/>
      <c r="W88" s="59"/>
      <c r="X88" s="59"/>
      <c r="Y88" s="59"/>
      <c r="Z88" s="60"/>
      <c r="AA88" s="63"/>
      <c r="AB88" s="59"/>
      <c r="AC88" s="59"/>
      <c r="AD88" s="59"/>
      <c r="AE88" s="60"/>
      <c r="AF88" s="63"/>
      <c r="AG88" s="59"/>
      <c r="AH88" s="59"/>
      <c r="AI88" s="59"/>
      <c r="AJ88" s="60"/>
      <c r="AK88" s="93"/>
      <c r="AL88" s="94"/>
      <c r="AM88" s="94"/>
      <c r="AN88" s="94"/>
      <c r="AO88" s="94"/>
      <c r="AP88" s="94"/>
      <c r="AQ88" s="94"/>
      <c r="AR88" s="94"/>
      <c r="AS88" s="43"/>
      <c r="AT88" s="43"/>
      <c r="AU88" s="43"/>
      <c r="AV88" s="44"/>
      <c r="AW88" s="44"/>
      <c r="AX88" s="44"/>
      <c r="AY88" s="55"/>
      <c r="AZ88" s="54"/>
      <c r="BA88" s="54"/>
    </row>
    <row r="89" spans="2:53" ht="12" customHeight="1" x14ac:dyDescent="0.2">
      <c r="B89" s="56" t="s">
        <v>114</v>
      </c>
      <c r="C89" s="56"/>
      <c r="D89" s="56"/>
      <c r="E89" s="56"/>
      <c r="F89" s="56"/>
      <c r="G89" s="80" t="str">
        <f>IF(L85="○","●",IF(L85="●","○",L85))</f>
        <v>9/10  n2</v>
      </c>
      <c r="H89" s="81"/>
      <c r="I89" s="81"/>
      <c r="J89" s="81"/>
      <c r="K89" s="82"/>
      <c r="L89" s="86"/>
      <c r="M89" s="86"/>
      <c r="N89" s="86"/>
      <c r="O89" s="86"/>
      <c r="P89" s="86"/>
      <c r="Q89" s="87" t="s">
        <v>347</v>
      </c>
      <c r="R89" s="88"/>
      <c r="S89" s="88"/>
      <c r="T89" s="88"/>
      <c r="U89" s="89"/>
      <c r="V89" s="87" t="s">
        <v>129</v>
      </c>
      <c r="W89" s="88"/>
      <c r="X89" s="88"/>
      <c r="Y89" s="88"/>
      <c r="Z89" s="89"/>
      <c r="AA89" s="87" t="s">
        <v>249</v>
      </c>
      <c r="AB89" s="88"/>
      <c r="AC89" s="88"/>
      <c r="AD89" s="88"/>
      <c r="AE89" s="89"/>
      <c r="AF89" s="87" t="s">
        <v>447</v>
      </c>
      <c r="AG89" s="88"/>
      <c r="AH89" s="88"/>
      <c r="AI89" s="88"/>
      <c r="AJ89" s="89"/>
      <c r="AK89" s="93"/>
      <c r="AL89" s="94"/>
      <c r="AM89" s="94" t="s">
        <v>1</v>
      </c>
      <c r="AN89" s="94"/>
      <c r="AO89" s="94">
        <v>3</v>
      </c>
      <c r="AP89" s="94"/>
      <c r="AQ89" s="94" t="s">
        <v>3</v>
      </c>
      <c r="AR89" s="94"/>
      <c r="AS89" s="43">
        <f>IF(AK89+AO89=0,"",AK89/(AK89+AO89)*100)</f>
        <v>0</v>
      </c>
      <c r="AT89" s="43"/>
      <c r="AU89" s="43"/>
      <c r="AV89" s="44"/>
      <c r="AW89" s="44"/>
      <c r="AX89" s="44"/>
      <c r="AY89" s="55">
        <f>IF(AZ89=0,"",ROUND(AZ89/BA89,5))</f>
        <v>0.67044999999999999</v>
      </c>
      <c r="AZ89" s="103">
        <f>(G91+Q91+V91+AA91+AF91)</f>
        <v>118</v>
      </c>
      <c r="BA89" s="103">
        <f>(J91+T91+Y91+AD91+AI91)</f>
        <v>176</v>
      </c>
    </row>
    <row r="90" spans="2:53" ht="12" customHeight="1" x14ac:dyDescent="0.2">
      <c r="B90" s="56"/>
      <c r="C90" s="56"/>
      <c r="D90" s="56"/>
      <c r="E90" s="56"/>
      <c r="F90" s="56"/>
      <c r="G90" s="83"/>
      <c r="H90" s="84"/>
      <c r="I90" s="84"/>
      <c r="J90" s="84"/>
      <c r="K90" s="85"/>
      <c r="L90" s="86"/>
      <c r="M90" s="86"/>
      <c r="N90" s="86"/>
      <c r="O90" s="86"/>
      <c r="P90" s="86"/>
      <c r="Q90" s="90"/>
      <c r="R90" s="91"/>
      <c r="S90" s="91"/>
      <c r="T90" s="91"/>
      <c r="U90" s="92"/>
      <c r="V90" s="90"/>
      <c r="W90" s="91"/>
      <c r="X90" s="91"/>
      <c r="Y90" s="91"/>
      <c r="Z90" s="92"/>
      <c r="AA90" s="90"/>
      <c r="AB90" s="91"/>
      <c r="AC90" s="91"/>
      <c r="AD90" s="91"/>
      <c r="AE90" s="92"/>
      <c r="AF90" s="90"/>
      <c r="AG90" s="91"/>
      <c r="AH90" s="91"/>
      <c r="AI90" s="91"/>
      <c r="AJ90" s="92"/>
      <c r="AK90" s="93"/>
      <c r="AL90" s="94"/>
      <c r="AM90" s="94"/>
      <c r="AN90" s="94"/>
      <c r="AO90" s="94"/>
      <c r="AP90" s="94"/>
      <c r="AQ90" s="94"/>
      <c r="AR90" s="94"/>
      <c r="AS90" s="43"/>
      <c r="AT90" s="43"/>
      <c r="AU90" s="43"/>
      <c r="AV90" s="44"/>
      <c r="AW90" s="44"/>
      <c r="AX90" s="44"/>
      <c r="AY90" s="55"/>
      <c r="AZ90" s="104"/>
      <c r="BA90" s="104"/>
    </row>
    <row r="91" spans="2:53" ht="12" customHeight="1" x14ac:dyDescent="0.2">
      <c r="B91" s="56"/>
      <c r="C91" s="56"/>
      <c r="D91" s="56"/>
      <c r="E91" s="56"/>
      <c r="F91" s="56"/>
      <c r="G91" s="74">
        <f>O87</f>
        <v>0</v>
      </c>
      <c r="H91" s="75"/>
      <c r="I91" s="75" t="s">
        <v>2</v>
      </c>
      <c r="J91" s="75">
        <f>L87</f>
        <v>0</v>
      </c>
      <c r="K91" s="78"/>
      <c r="L91" s="86"/>
      <c r="M91" s="86"/>
      <c r="N91" s="86"/>
      <c r="O91" s="86"/>
      <c r="P91" s="86"/>
      <c r="Q91" s="62">
        <v>43</v>
      </c>
      <c r="R91" s="57"/>
      <c r="S91" s="57" t="s">
        <v>2</v>
      </c>
      <c r="T91" s="57">
        <v>46</v>
      </c>
      <c r="U91" s="58"/>
      <c r="V91" s="62"/>
      <c r="W91" s="57"/>
      <c r="X91" s="57" t="s">
        <v>2</v>
      </c>
      <c r="Y91" s="57"/>
      <c r="Z91" s="58"/>
      <c r="AA91" s="62">
        <v>34</v>
      </c>
      <c r="AB91" s="57"/>
      <c r="AC91" s="57" t="s">
        <v>2</v>
      </c>
      <c r="AD91" s="57">
        <v>49</v>
      </c>
      <c r="AE91" s="58"/>
      <c r="AF91" s="62">
        <v>41</v>
      </c>
      <c r="AG91" s="57"/>
      <c r="AH91" s="57" t="s">
        <v>2</v>
      </c>
      <c r="AI91" s="57">
        <v>81</v>
      </c>
      <c r="AJ91" s="58"/>
      <c r="AK91" s="93"/>
      <c r="AL91" s="94"/>
      <c r="AM91" s="94"/>
      <c r="AN91" s="94"/>
      <c r="AO91" s="94"/>
      <c r="AP91" s="94"/>
      <c r="AQ91" s="94"/>
      <c r="AR91" s="94"/>
      <c r="AS91" s="43"/>
      <c r="AT91" s="43"/>
      <c r="AU91" s="43"/>
      <c r="AV91" s="44"/>
      <c r="AW91" s="44"/>
      <c r="AX91" s="44"/>
      <c r="AY91" s="55"/>
      <c r="AZ91" s="104"/>
      <c r="BA91" s="104"/>
    </row>
    <row r="92" spans="2:53" ht="12" customHeight="1" x14ac:dyDescent="0.2">
      <c r="B92" s="56"/>
      <c r="C92" s="56"/>
      <c r="D92" s="56"/>
      <c r="E92" s="56"/>
      <c r="F92" s="56"/>
      <c r="G92" s="76"/>
      <c r="H92" s="77"/>
      <c r="I92" s="77"/>
      <c r="J92" s="77"/>
      <c r="K92" s="79"/>
      <c r="L92" s="86"/>
      <c r="M92" s="86"/>
      <c r="N92" s="86"/>
      <c r="O92" s="86"/>
      <c r="P92" s="86"/>
      <c r="Q92" s="63"/>
      <c r="R92" s="59"/>
      <c r="S92" s="59"/>
      <c r="T92" s="59"/>
      <c r="U92" s="60"/>
      <c r="V92" s="63"/>
      <c r="W92" s="59"/>
      <c r="X92" s="59"/>
      <c r="Y92" s="59"/>
      <c r="Z92" s="60"/>
      <c r="AA92" s="63"/>
      <c r="AB92" s="59"/>
      <c r="AC92" s="59"/>
      <c r="AD92" s="59"/>
      <c r="AE92" s="60"/>
      <c r="AF92" s="63"/>
      <c r="AG92" s="59"/>
      <c r="AH92" s="59"/>
      <c r="AI92" s="59"/>
      <c r="AJ92" s="60"/>
      <c r="AK92" s="93"/>
      <c r="AL92" s="94"/>
      <c r="AM92" s="94"/>
      <c r="AN92" s="94"/>
      <c r="AO92" s="94"/>
      <c r="AP92" s="94"/>
      <c r="AQ92" s="94"/>
      <c r="AR92" s="94"/>
      <c r="AS92" s="43"/>
      <c r="AT92" s="43"/>
      <c r="AU92" s="43"/>
      <c r="AV92" s="44"/>
      <c r="AW92" s="44"/>
      <c r="AX92" s="44"/>
      <c r="AY92" s="55"/>
      <c r="AZ92" s="105"/>
      <c r="BA92" s="105"/>
    </row>
    <row r="93" spans="2:53" ht="12" customHeight="1" x14ac:dyDescent="0.2">
      <c r="B93" s="56" t="s">
        <v>115</v>
      </c>
      <c r="C93" s="56"/>
      <c r="D93" s="56"/>
      <c r="E93" s="56"/>
      <c r="F93" s="56"/>
      <c r="G93" s="80" t="str">
        <f>IF(Q85="○","●",IF(Q85="●","○",Q85))</f>
        <v>7/30  c2</v>
      </c>
      <c r="H93" s="81"/>
      <c r="I93" s="81"/>
      <c r="J93" s="81"/>
      <c r="K93" s="82"/>
      <c r="L93" s="80" t="str">
        <f>IF(Q89="○","●",IF(Q89="●","○",Q89))</f>
        <v>○</v>
      </c>
      <c r="M93" s="81"/>
      <c r="N93" s="81"/>
      <c r="O93" s="81"/>
      <c r="P93" s="82"/>
      <c r="Q93" s="86"/>
      <c r="R93" s="86"/>
      <c r="S93" s="86"/>
      <c r="T93" s="86"/>
      <c r="U93" s="86"/>
      <c r="V93" s="87" t="s">
        <v>249</v>
      </c>
      <c r="W93" s="88"/>
      <c r="X93" s="88"/>
      <c r="Y93" s="88"/>
      <c r="Z93" s="89"/>
      <c r="AA93" s="87" t="s">
        <v>381</v>
      </c>
      <c r="AB93" s="88"/>
      <c r="AC93" s="88"/>
      <c r="AD93" s="88"/>
      <c r="AE93" s="89"/>
      <c r="AF93" s="87" t="s">
        <v>130</v>
      </c>
      <c r="AG93" s="88"/>
      <c r="AH93" s="88"/>
      <c r="AI93" s="88"/>
      <c r="AJ93" s="89"/>
      <c r="AK93" s="93">
        <v>1</v>
      </c>
      <c r="AL93" s="94"/>
      <c r="AM93" s="94" t="s">
        <v>1</v>
      </c>
      <c r="AN93" s="94"/>
      <c r="AO93" s="94">
        <v>2</v>
      </c>
      <c r="AP93" s="94"/>
      <c r="AQ93" s="94" t="s">
        <v>3</v>
      </c>
      <c r="AR93" s="94"/>
      <c r="AS93" s="43">
        <f>IF(AK93+AO93=0,"",AK93/(AK93+AO93)*100)</f>
        <v>33.333333333333329</v>
      </c>
      <c r="AT93" s="43"/>
      <c r="AU93" s="43"/>
      <c r="AV93" s="44"/>
      <c r="AW93" s="44"/>
      <c r="AX93" s="44"/>
      <c r="AY93" s="55">
        <f>IF(AZ93=0,"",ROUND(AZ93/BA93,5))</f>
        <v>0.96575</v>
      </c>
      <c r="AZ93" s="103">
        <f>(G95+L95+V95+AA95+AF95)</f>
        <v>141</v>
      </c>
      <c r="BA93" s="103">
        <f>(J95+O95+Y95+AD95+AI95)</f>
        <v>146</v>
      </c>
    </row>
    <row r="94" spans="2:53" ht="12" customHeight="1" x14ac:dyDescent="0.2">
      <c r="B94" s="56"/>
      <c r="C94" s="56"/>
      <c r="D94" s="56"/>
      <c r="E94" s="56"/>
      <c r="F94" s="56"/>
      <c r="G94" s="83"/>
      <c r="H94" s="84"/>
      <c r="I94" s="84"/>
      <c r="J94" s="84"/>
      <c r="K94" s="85"/>
      <c r="L94" s="83"/>
      <c r="M94" s="84"/>
      <c r="N94" s="84"/>
      <c r="O94" s="84"/>
      <c r="P94" s="85"/>
      <c r="Q94" s="86"/>
      <c r="R94" s="86"/>
      <c r="S94" s="86"/>
      <c r="T94" s="86"/>
      <c r="U94" s="86"/>
      <c r="V94" s="90"/>
      <c r="W94" s="91"/>
      <c r="X94" s="91"/>
      <c r="Y94" s="91"/>
      <c r="Z94" s="92"/>
      <c r="AA94" s="90"/>
      <c r="AB94" s="91"/>
      <c r="AC94" s="91"/>
      <c r="AD94" s="91"/>
      <c r="AE94" s="92"/>
      <c r="AF94" s="90"/>
      <c r="AG94" s="91"/>
      <c r="AH94" s="91"/>
      <c r="AI94" s="91"/>
      <c r="AJ94" s="92"/>
      <c r="AK94" s="93"/>
      <c r="AL94" s="94"/>
      <c r="AM94" s="94"/>
      <c r="AN94" s="94"/>
      <c r="AO94" s="94"/>
      <c r="AP94" s="94"/>
      <c r="AQ94" s="94"/>
      <c r="AR94" s="94"/>
      <c r="AS94" s="43"/>
      <c r="AT94" s="43"/>
      <c r="AU94" s="43"/>
      <c r="AV94" s="44"/>
      <c r="AW94" s="44"/>
      <c r="AX94" s="44"/>
      <c r="AY94" s="55"/>
      <c r="AZ94" s="104"/>
      <c r="BA94" s="104"/>
    </row>
    <row r="95" spans="2:53" ht="12" customHeight="1" x14ac:dyDescent="0.2">
      <c r="B95" s="56"/>
      <c r="C95" s="56"/>
      <c r="D95" s="56"/>
      <c r="E95" s="56"/>
      <c r="F95" s="56"/>
      <c r="G95" s="74">
        <f>T87</f>
        <v>0</v>
      </c>
      <c r="H95" s="75"/>
      <c r="I95" s="75" t="s">
        <v>2</v>
      </c>
      <c r="J95" s="75">
        <f>Q87</f>
        <v>0</v>
      </c>
      <c r="K95" s="78"/>
      <c r="L95" s="74">
        <f>T91</f>
        <v>46</v>
      </c>
      <c r="M95" s="75"/>
      <c r="N95" s="75" t="s">
        <v>2</v>
      </c>
      <c r="O95" s="75">
        <f>Q91</f>
        <v>43</v>
      </c>
      <c r="P95" s="78"/>
      <c r="Q95" s="86"/>
      <c r="R95" s="86"/>
      <c r="S95" s="86"/>
      <c r="T95" s="86"/>
      <c r="U95" s="86"/>
      <c r="V95" s="62">
        <v>37</v>
      </c>
      <c r="W95" s="57"/>
      <c r="X95" s="57" t="s">
        <v>2</v>
      </c>
      <c r="Y95" s="57">
        <v>42</v>
      </c>
      <c r="Z95" s="58"/>
      <c r="AA95" s="62">
        <v>58</v>
      </c>
      <c r="AB95" s="57"/>
      <c r="AC95" s="57" t="s">
        <v>2</v>
      </c>
      <c r="AD95" s="57">
        <v>61</v>
      </c>
      <c r="AE95" s="58"/>
      <c r="AF95" s="62"/>
      <c r="AG95" s="57"/>
      <c r="AH95" s="57" t="s">
        <v>2</v>
      </c>
      <c r="AI95" s="57"/>
      <c r="AJ95" s="58"/>
      <c r="AK95" s="93"/>
      <c r="AL95" s="94"/>
      <c r="AM95" s="94"/>
      <c r="AN95" s="94"/>
      <c r="AO95" s="94"/>
      <c r="AP95" s="94"/>
      <c r="AQ95" s="94"/>
      <c r="AR95" s="94"/>
      <c r="AS95" s="43"/>
      <c r="AT95" s="43"/>
      <c r="AU95" s="43"/>
      <c r="AV95" s="44"/>
      <c r="AW95" s="44"/>
      <c r="AX95" s="44"/>
      <c r="AY95" s="55"/>
      <c r="AZ95" s="104"/>
      <c r="BA95" s="104"/>
    </row>
    <row r="96" spans="2:53" ht="12" customHeight="1" x14ac:dyDescent="0.2">
      <c r="B96" s="56"/>
      <c r="C96" s="56"/>
      <c r="D96" s="56"/>
      <c r="E96" s="56"/>
      <c r="F96" s="56"/>
      <c r="G96" s="76"/>
      <c r="H96" s="77"/>
      <c r="I96" s="77"/>
      <c r="J96" s="77"/>
      <c r="K96" s="79"/>
      <c r="L96" s="76"/>
      <c r="M96" s="77"/>
      <c r="N96" s="77"/>
      <c r="O96" s="77"/>
      <c r="P96" s="79"/>
      <c r="Q96" s="86"/>
      <c r="R96" s="86"/>
      <c r="S96" s="86"/>
      <c r="T96" s="86"/>
      <c r="U96" s="86"/>
      <c r="V96" s="63"/>
      <c r="W96" s="59"/>
      <c r="X96" s="59"/>
      <c r="Y96" s="59"/>
      <c r="Z96" s="60"/>
      <c r="AA96" s="63"/>
      <c r="AB96" s="59"/>
      <c r="AC96" s="59"/>
      <c r="AD96" s="59"/>
      <c r="AE96" s="60"/>
      <c r="AF96" s="63"/>
      <c r="AG96" s="59"/>
      <c r="AH96" s="59"/>
      <c r="AI96" s="59"/>
      <c r="AJ96" s="60"/>
      <c r="AK96" s="93"/>
      <c r="AL96" s="94"/>
      <c r="AM96" s="94"/>
      <c r="AN96" s="94"/>
      <c r="AO96" s="94"/>
      <c r="AP96" s="94"/>
      <c r="AQ96" s="94"/>
      <c r="AR96" s="94"/>
      <c r="AS96" s="43"/>
      <c r="AT96" s="43"/>
      <c r="AU96" s="43"/>
      <c r="AV96" s="44"/>
      <c r="AW96" s="44"/>
      <c r="AX96" s="44"/>
      <c r="AY96" s="55"/>
      <c r="AZ96" s="105"/>
      <c r="BA96" s="105"/>
    </row>
    <row r="97" spans="2:53" ht="12" customHeight="1" x14ac:dyDescent="0.2">
      <c r="B97" s="56" t="s">
        <v>47</v>
      </c>
      <c r="C97" s="56"/>
      <c r="D97" s="56"/>
      <c r="E97" s="56"/>
      <c r="F97" s="56"/>
      <c r="G97" s="80" t="str">
        <f>IF(V85="○","●",IF(V85="●","○",V85))</f>
        <v>○</v>
      </c>
      <c r="H97" s="81"/>
      <c r="I97" s="81"/>
      <c r="J97" s="81"/>
      <c r="K97" s="82"/>
      <c r="L97" s="80" t="str">
        <f>IF(V89="○","●",IF(V89="●","○",V89))</f>
        <v>9/3  i3</v>
      </c>
      <c r="M97" s="81"/>
      <c r="N97" s="81"/>
      <c r="O97" s="81"/>
      <c r="P97" s="82"/>
      <c r="Q97" s="80" t="str">
        <f>IF(V93="○","●",IF(V93="●","○",V93))</f>
        <v>○</v>
      </c>
      <c r="R97" s="81"/>
      <c r="S97" s="81"/>
      <c r="T97" s="81"/>
      <c r="U97" s="82"/>
      <c r="V97" s="86"/>
      <c r="W97" s="86"/>
      <c r="X97" s="86"/>
      <c r="Y97" s="86"/>
      <c r="Z97" s="86"/>
      <c r="AA97" s="87" t="s">
        <v>131</v>
      </c>
      <c r="AB97" s="88"/>
      <c r="AC97" s="88"/>
      <c r="AD97" s="88"/>
      <c r="AE97" s="89"/>
      <c r="AF97" s="87" t="s">
        <v>313</v>
      </c>
      <c r="AG97" s="88"/>
      <c r="AH97" s="88"/>
      <c r="AI97" s="88"/>
      <c r="AJ97" s="89"/>
      <c r="AK97" s="93">
        <v>2</v>
      </c>
      <c r="AL97" s="94"/>
      <c r="AM97" s="94" t="s">
        <v>1</v>
      </c>
      <c r="AN97" s="94"/>
      <c r="AO97" s="94">
        <v>1</v>
      </c>
      <c r="AP97" s="94"/>
      <c r="AQ97" s="94" t="s">
        <v>3</v>
      </c>
      <c r="AR97" s="94"/>
      <c r="AS97" s="43">
        <f>IF(AK97+AO97=0,"",AK97/(AK97+AO97)*100)</f>
        <v>66.666666666666657</v>
      </c>
      <c r="AT97" s="43"/>
      <c r="AU97" s="43"/>
      <c r="AV97" s="44"/>
      <c r="AW97" s="44"/>
      <c r="AX97" s="44"/>
      <c r="AY97" s="55">
        <f>IF(AZ97=0,"",ROUND(AZ97/BA97,5))</f>
        <v>0.84745999999999999</v>
      </c>
      <c r="AZ97" s="103">
        <f>(G99+L99+Q99+AA99+AF99)</f>
        <v>150</v>
      </c>
      <c r="BA97" s="103">
        <f>(J99+O99+T99+AD99+AI99)</f>
        <v>177</v>
      </c>
    </row>
    <row r="98" spans="2:53" ht="12" customHeight="1" x14ac:dyDescent="0.2">
      <c r="B98" s="56"/>
      <c r="C98" s="56"/>
      <c r="D98" s="56"/>
      <c r="E98" s="56"/>
      <c r="F98" s="56"/>
      <c r="G98" s="83"/>
      <c r="H98" s="84"/>
      <c r="I98" s="84"/>
      <c r="J98" s="84"/>
      <c r="K98" s="85"/>
      <c r="L98" s="83"/>
      <c r="M98" s="84"/>
      <c r="N98" s="84"/>
      <c r="O98" s="84"/>
      <c r="P98" s="85"/>
      <c r="Q98" s="83"/>
      <c r="R98" s="84"/>
      <c r="S98" s="84"/>
      <c r="T98" s="84"/>
      <c r="U98" s="85"/>
      <c r="V98" s="86"/>
      <c r="W98" s="86"/>
      <c r="X98" s="86"/>
      <c r="Y98" s="86"/>
      <c r="Z98" s="86"/>
      <c r="AA98" s="90"/>
      <c r="AB98" s="91"/>
      <c r="AC98" s="91"/>
      <c r="AD98" s="91"/>
      <c r="AE98" s="92"/>
      <c r="AF98" s="90"/>
      <c r="AG98" s="91"/>
      <c r="AH98" s="91"/>
      <c r="AI98" s="91"/>
      <c r="AJ98" s="92"/>
      <c r="AK98" s="93"/>
      <c r="AL98" s="94"/>
      <c r="AM98" s="94"/>
      <c r="AN98" s="94"/>
      <c r="AO98" s="94"/>
      <c r="AP98" s="94"/>
      <c r="AQ98" s="94"/>
      <c r="AR98" s="94"/>
      <c r="AS98" s="43"/>
      <c r="AT98" s="43"/>
      <c r="AU98" s="43"/>
      <c r="AV98" s="44"/>
      <c r="AW98" s="44"/>
      <c r="AX98" s="44"/>
      <c r="AY98" s="55"/>
      <c r="AZ98" s="104"/>
      <c r="BA98" s="104"/>
    </row>
    <row r="99" spans="2:53" ht="12" customHeight="1" x14ac:dyDescent="0.2">
      <c r="B99" s="56"/>
      <c r="C99" s="56"/>
      <c r="D99" s="56"/>
      <c r="E99" s="56"/>
      <c r="F99" s="56"/>
      <c r="G99" s="74">
        <f>Y87</f>
        <v>64</v>
      </c>
      <c r="H99" s="75"/>
      <c r="I99" s="75" t="s">
        <v>2</v>
      </c>
      <c r="J99" s="75">
        <f>V87</f>
        <v>57</v>
      </c>
      <c r="K99" s="78"/>
      <c r="L99" s="74">
        <f>Y91</f>
        <v>0</v>
      </c>
      <c r="M99" s="75"/>
      <c r="N99" s="75" t="s">
        <v>2</v>
      </c>
      <c r="O99" s="75">
        <f>V91</f>
        <v>0</v>
      </c>
      <c r="P99" s="78"/>
      <c r="Q99" s="74">
        <f>Y95</f>
        <v>42</v>
      </c>
      <c r="R99" s="75"/>
      <c r="S99" s="75" t="s">
        <v>2</v>
      </c>
      <c r="T99" s="75">
        <f>V95</f>
        <v>37</v>
      </c>
      <c r="U99" s="78"/>
      <c r="V99" s="86"/>
      <c r="W99" s="86"/>
      <c r="X99" s="86"/>
      <c r="Y99" s="86"/>
      <c r="Z99" s="86"/>
      <c r="AA99" s="62"/>
      <c r="AB99" s="57"/>
      <c r="AC99" s="57" t="s">
        <v>2</v>
      </c>
      <c r="AD99" s="57"/>
      <c r="AE99" s="58"/>
      <c r="AF99" s="62">
        <v>44</v>
      </c>
      <c r="AG99" s="57"/>
      <c r="AH99" s="57" t="s">
        <v>2</v>
      </c>
      <c r="AI99" s="57">
        <v>83</v>
      </c>
      <c r="AJ99" s="58"/>
      <c r="AK99" s="93"/>
      <c r="AL99" s="94"/>
      <c r="AM99" s="94"/>
      <c r="AN99" s="94"/>
      <c r="AO99" s="94"/>
      <c r="AP99" s="94"/>
      <c r="AQ99" s="94"/>
      <c r="AR99" s="94"/>
      <c r="AS99" s="43"/>
      <c r="AT99" s="43"/>
      <c r="AU99" s="43"/>
      <c r="AV99" s="44"/>
      <c r="AW99" s="44"/>
      <c r="AX99" s="44"/>
      <c r="AY99" s="55"/>
      <c r="AZ99" s="104"/>
      <c r="BA99" s="104"/>
    </row>
    <row r="100" spans="2:53" ht="12" customHeight="1" x14ac:dyDescent="0.2">
      <c r="B100" s="56"/>
      <c r="C100" s="56"/>
      <c r="D100" s="56"/>
      <c r="E100" s="56"/>
      <c r="F100" s="56"/>
      <c r="G100" s="76"/>
      <c r="H100" s="77"/>
      <c r="I100" s="77"/>
      <c r="J100" s="77"/>
      <c r="K100" s="79"/>
      <c r="L100" s="76"/>
      <c r="M100" s="77"/>
      <c r="N100" s="77"/>
      <c r="O100" s="77"/>
      <c r="P100" s="79"/>
      <c r="Q100" s="76"/>
      <c r="R100" s="77"/>
      <c r="S100" s="77"/>
      <c r="T100" s="77"/>
      <c r="U100" s="79"/>
      <c r="V100" s="86"/>
      <c r="W100" s="86"/>
      <c r="X100" s="86"/>
      <c r="Y100" s="86"/>
      <c r="Z100" s="86"/>
      <c r="AA100" s="63"/>
      <c r="AB100" s="59"/>
      <c r="AC100" s="59"/>
      <c r="AD100" s="59"/>
      <c r="AE100" s="60"/>
      <c r="AF100" s="63"/>
      <c r="AG100" s="59"/>
      <c r="AH100" s="59"/>
      <c r="AI100" s="59"/>
      <c r="AJ100" s="60"/>
      <c r="AK100" s="93"/>
      <c r="AL100" s="94"/>
      <c r="AM100" s="94"/>
      <c r="AN100" s="94"/>
      <c r="AO100" s="94"/>
      <c r="AP100" s="94"/>
      <c r="AQ100" s="94"/>
      <c r="AR100" s="94"/>
      <c r="AS100" s="43"/>
      <c r="AT100" s="43"/>
      <c r="AU100" s="43"/>
      <c r="AV100" s="44"/>
      <c r="AW100" s="44"/>
      <c r="AX100" s="44"/>
      <c r="AY100" s="55"/>
      <c r="AZ100" s="105"/>
      <c r="BA100" s="105"/>
    </row>
    <row r="101" spans="2:53" ht="12" customHeight="1" x14ac:dyDescent="0.2">
      <c r="B101" s="56" t="s">
        <v>116</v>
      </c>
      <c r="C101" s="56"/>
      <c r="D101" s="56"/>
      <c r="E101" s="56"/>
      <c r="F101" s="56"/>
      <c r="G101" s="80" t="str">
        <f>IF(AA85="○","●",IF(AA85="●","○",AA85))</f>
        <v>○</v>
      </c>
      <c r="H101" s="81"/>
      <c r="I101" s="81"/>
      <c r="J101" s="81"/>
      <c r="K101" s="82"/>
      <c r="L101" s="80" t="str">
        <f>IF(AA89="○","●",IF(AA89="●","○",AA89))</f>
        <v>○</v>
      </c>
      <c r="M101" s="81"/>
      <c r="N101" s="81"/>
      <c r="O101" s="81"/>
      <c r="P101" s="82"/>
      <c r="Q101" s="80" t="str">
        <f>IF(AA93="○","●",IF(AA93="●","○",AA93))</f>
        <v>○</v>
      </c>
      <c r="R101" s="81"/>
      <c r="S101" s="81"/>
      <c r="T101" s="81"/>
      <c r="U101" s="82"/>
      <c r="V101" s="80" t="str">
        <f>IF(AA97="○","●",IF(AA97="●","○",AA97))</f>
        <v>9/24  t1</v>
      </c>
      <c r="W101" s="81"/>
      <c r="X101" s="81"/>
      <c r="Y101" s="81"/>
      <c r="Z101" s="82"/>
      <c r="AA101" s="86"/>
      <c r="AB101" s="86"/>
      <c r="AC101" s="86"/>
      <c r="AD101" s="86"/>
      <c r="AE101" s="86"/>
      <c r="AF101" s="87" t="s">
        <v>132</v>
      </c>
      <c r="AG101" s="88"/>
      <c r="AH101" s="88"/>
      <c r="AI101" s="88"/>
      <c r="AJ101" s="89"/>
      <c r="AK101" s="93">
        <v>3</v>
      </c>
      <c r="AL101" s="94"/>
      <c r="AM101" s="94" t="s">
        <v>1</v>
      </c>
      <c r="AN101" s="94"/>
      <c r="AO101" s="94"/>
      <c r="AP101" s="94"/>
      <c r="AQ101" s="94" t="s">
        <v>3</v>
      </c>
      <c r="AR101" s="94"/>
      <c r="AS101" s="43">
        <f>IF(AK101+AO101=0,"",AK101/(AK101+AO101)*100)</f>
        <v>100</v>
      </c>
      <c r="AT101" s="43"/>
      <c r="AU101" s="43"/>
      <c r="AV101" s="44"/>
      <c r="AW101" s="44"/>
      <c r="AX101" s="44"/>
      <c r="AY101" s="55">
        <f>IF(AZ101=0,"",ROUND(AZ101/BA101,5))</f>
        <v>1.1517200000000001</v>
      </c>
      <c r="AZ101" s="103">
        <f>(G103+L103+Q103+V103+AF103)</f>
        <v>167</v>
      </c>
      <c r="BA101" s="103">
        <f>(J103+O103+T103+Y103+AI103)</f>
        <v>145</v>
      </c>
    </row>
    <row r="102" spans="2:53" ht="12" customHeight="1" x14ac:dyDescent="0.2">
      <c r="B102" s="56"/>
      <c r="C102" s="56"/>
      <c r="D102" s="56"/>
      <c r="E102" s="56"/>
      <c r="F102" s="56"/>
      <c r="G102" s="83"/>
      <c r="H102" s="84"/>
      <c r="I102" s="84"/>
      <c r="J102" s="84"/>
      <c r="K102" s="85"/>
      <c r="L102" s="83"/>
      <c r="M102" s="84"/>
      <c r="N102" s="84"/>
      <c r="O102" s="84"/>
      <c r="P102" s="85"/>
      <c r="Q102" s="83"/>
      <c r="R102" s="84"/>
      <c r="S102" s="84"/>
      <c r="T102" s="84"/>
      <c r="U102" s="85"/>
      <c r="V102" s="83"/>
      <c r="W102" s="84"/>
      <c r="X102" s="84"/>
      <c r="Y102" s="84"/>
      <c r="Z102" s="85"/>
      <c r="AA102" s="86"/>
      <c r="AB102" s="86"/>
      <c r="AC102" s="86"/>
      <c r="AD102" s="86"/>
      <c r="AE102" s="86"/>
      <c r="AF102" s="90"/>
      <c r="AG102" s="91"/>
      <c r="AH102" s="91"/>
      <c r="AI102" s="91"/>
      <c r="AJ102" s="92"/>
      <c r="AK102" s="93"/>
      <c r="AL102" s="94"/>
      <c r="AM102" s="94"/>
      <c r="AN102" s="94"/>
      <c r="AO102" s="94"/>
      <c r="AP102" s="94"/>
      <c r="AQ102" s="94"/>
      <c r="AR102" s="94"/>
      <c r="AS102" s="43"/>
      <c r="AT102" s="43"/>
      <c r="AU102" s="43"/>
      <c r="AV102" s="44"/>
      <c r="AW102" s="44"/>
      <c r="AX102" s="44"/>
      <c r="AY102" s="55"/>
      <c r="AZ102" s="104"/>
      <c r="BA102" s="104"/>
    </row>
    <row r="103" spans="2:53" ht="12" customHeight="1" x14ac:dyDescent="0.2">
      <c r="B103" s="56"/>
      <c r="C103" s="56"/>
      <c r="D103" s="56"/>
      <c r="E103" s="56"/>
      <c r="F103" s="56"/>
      <c r="G103" s="74">
        <f>AD87</f>
        <v>57</v>
      </c>
      <c r="H103" s="75"/>
      <c r="I103" s="75" t="s">
        <v>2</v>
      </c>
      <c r="J103" s="75">
        <f>AA87</f>
        <v>53</v>
      </c>
      <c r="K103" s="78"/>
      <c r="L103" s="74">
        <f>AD91</f>
        <v>49</v>
      </c>
      <c r="M103" s="75"/>
      <c r="N103" s="75" t="s">
        <v>2</v>
      </c>
      <c r="O103" s="75">
        <f>AA91</f>
        <v>34</v>
      </c>
      <c r="P103" s="78"/>
      <c r="Q103" s="74">
        <f>AD95</f>
        <v>61</v>
      </c>
      <c r="R103" s="75"/>
      <c r="S103" s="75" t="s">
        <v>2</v>
      </c>
      <c r="T103" s="75">
        <f>AA95</f>
        <v>58</v>
      </c>
      <c r="U103" s="78"/>
      <c r="V103" s="74">
        <f>AD99</f>
        <v>0</v>
      </c>
      <c r="W103" s="75"/>
      <c r="X103" s="75" t="s">
        <v>2</v>
      </c>
      <c r="Y103" s="75">
        <f>AA99</f>
        <v>0</v>
      </c>
      <c r="Z103" s="78"/>
      <c r="AA103" s="86"/>
      <c r="AB103" s="86"/>
      <c r="AC103" s="86"/>
      <c r="AD103" s="86"/>
      <c r="AE103" s="86"/>
      <c r="AF103" s="62"/>
      <c r="AG103" s="57"/>
      <c r="AH103" s="57" t="s">
        <v>2</v>
      </c>
      <c r="AI103" s="57"/>
      <c r="AJ103" s="58"/>
      <c r="AK103" s="93"/>
      <c r="AL103" s="94"/>
      <c r="AM103" s="94"/>
      <c r="AN103" s="94"/>
      <c r="AO103" s="94"/>
      <c r="AP103" s="94"/>
      <c r="AQ103" s="94"/>
      <c r="AR103" s="94"/>
      <c r="AS103" s="43"/>
      <c r="AT103" s="43"/>
      <c r="AU103" s="43"/>
      <c r="AV103" s="44"/>
      <c r="AW103" s="44"/>
      <c r="AX103" s="44"/>
      <c r="AY103" s="55"/>
      <c r="AZ103" s="104"/>
      <c r="BA103" s="104"/>
    </row>
    <row r="104" spans="2:53" ht="12" customHeight="1" x14ac:dyDescent="0.2">
      <c r="B104" s="56"/>
      <c r="C104" s="56"/>
      <c r="D104" s="56"/>
      <c r="E104" s="56"/>
      <c r="F104" s="56"/>
      <c r="G104" s="76"/>
      <c r="H104" s="77"/>
      <c r="I104" s="77"/>
      <c r="J104" s="77"/>
      <c r="K104" s="79"/>
      <c r="L104" s="76"/>
      <c r="M104" s="77"/>
      <c r="N104" s="77"/>
      <c r="O104" s="77"/>
      <c r="P104" s="79"/>
      <c r="Q104" s="76"/>
      <c r="R104" s="77"/>
      <c r="S104" s="77"/>
      <c r="T104" s="77"/>
      <c r="U104" s="79"/>
      <c r="V104" s="76"/>
      <c r="W104" s="77"/>
      <c r="X104" s="77"/>
      <c r="Y104" s="77"/>
      <c r="Z104" s="79"/>
      <c r="AA104" s="86"/>
      <c r="AB104" s="86"/>
      <c r="AC104" s="86"/>
      <c r="AD104" s="86"/>
      <c r="AE104" s="86"/>
      <c r="AF104" s="63"/>
      <c r="AG104" s="59"/>
      <c r="AH104" s="59"/>
      <c r="AI104" s="59"/>
      <c r="AJ104" s="60"/>
      <c r="AK104" s="93"/>
      <c r="AL104" s="94"/>
      <c r="AM104" s="94"/>
      <c r="AN104" s="94"/>
      <c r="AO104" s="94"/>
      <c r="AP104" s="94"/>
      <c r="AQ104" s="94"/>
      <c r="AR104" s="94"/>
      <c r="AS104" s="43"/>
      <c r="AT104" s="43"/>
      <c r="AU104" s="43"/>
      <c r="AV104" s="44"/>
      <c r="AW104" s="44"/>
      <c r="AX104" s="44"/>
      <c r="AY104" s="55"/>
      <c r="AZ104" s="105"/>
      <c r="BA104" s="105"/>
    </row>
    <row r="105" spans="2:53" ht="12" customHeight="1" x14ac:dyDescent="0.2">
      <c r="B105" s="56" t="s">
        <v>117</v>
      </c>
      <c r="C105" s="56"/>
      <c r="D105" s="56"/>
      <c r="E105" s="56"/>
      <c r="F105" s="56"/>
      <c r="G105" s="80" t="str">
        <f>IF(AF85="○","●",IF(AF85="●","○",AF85))</f>
        <v>○</v>
      </c>
      <c r="H105" s="81"/>
      <c r="I105" s="81"/>
      <c r="J105" s="81"/>
      <c r="K105" s="82"/>
      <c r="L105" s="80" t="str">
        <f>IF(AF89="○","●",IF(AF89="●","○",AF89))</f>
        <v>○</v>
      </c>
      <c r="M105" s="81"/>
      <c r="N105" s="81"/>
      <c r="O105" s="81"/>
      <c r="P105" s="82"/>
      <c r="Q105" s="80" t="str">
        <f>IF(AF93="○","●",IF(AF93="●","○",AF93))</f>
        <v>9/17  r2</v>
      </c>
      <c r="R105" s="81"/>
      <c r="S105" s="81"/>
      <c r="T105" s="81"/>
      <c r="U105" s="82"/>
      <c r="V105" s="80" t="str">
        <f>IF(AF97="○","●",IF(AF97="●","○",AF97))</f>
        <v>○</v>
      </c>
      <c r="W105" s="81"/>
      <c r="X105" s="81"/>
      <c r="Y105" s="81"/>
      <c r="Z105" s="82"/>
      <c r="AA105" s="80" t="str">
        <f>IF(AF101="○","●",IF(AF101="●","○",AF101))</f>
        <v>9/3  l4</v>
      </c>
      <c r="AB105" s="81"/>
      <c r="AC105" s="81"/>
      <c r="AD105" s="81"/>
      <c r="AE105" s="82"/>
      <c r="AF105" s="86"/>
      <c r="AG105" s="86"/>
      <c r="AH105" s="86"/>
      <c r="AI105" s="86"/>
      <c r="AJ105" s="86"/>
      <c r="AK105" s="93">
        <v>3</v>
      </c>
      <c r="AL105" s="94"/>
      <c r="AM105" s="94" t="s">
        <v>1</v>
      </c>
      <c r="AN105" s="94"/>
      <c r="AO105" s="94"/>
      <c r="AP105" s="94"/>
      <c r="AQ105" s="94" t="s">
        <v>3</v>
      </c>
      <c r="AR105" s="94"/>
      <c r="AS105" s="43">
        <f>IF(AK105+AO105=0,"",AK105/(AK105+AO105)*100)</f>
        <v>100</v>
      </c>
      <c r="AT105" s="43"/>
      <c r="AU105" s="43"/>
      <c r="AV105" s="44"/>
      <c r="AW105" s="44"/>
      <c r="AX105" s="44"/>
      <c r="AY105" s="55">
        <f>IF(AZ105=0,"",ROUND(AZ105/BA105,5))</f>
        <v>1.5899300000000001</v>
      </c>
      <c r="AZ105" s="103">
        <f>(G107+L107+Q107+V107+AA107)</f>
        <v>221</v>
      </c>
      <c r="BA105" s="103">
        <f>(J107+O107+T107+Y107+AD107)</f>
        <v>139</v>
      </c>
    </row>
    <row r="106" spans="2:53" ht="12" customHeight="1" x14ac:dyDescent="0.2">
      <c r="B106" s="56"/>
      <c r="C106" s="56"/>
      <c r="D106" s="56"/>
      <c r="E106" s="56"/>
      <c r="F106" s="56"/>
      <c r="G106" s="83"/>
      <c r="H106" s="84"/>
      <c r="I106" s="84"/>
      <c r="J106" s="84"/>
      <c r="K106" s="85"/>
      <c r="L106" s="83"/>
      <c r="M106" s="84"/>
      <c r="N106" s="84"/>
      <c r="O106" s="84"/>
      <c r="P106" s="85"/>
      <c r="Q106" s="83"/>
      <c r="R106" s="84"/>
      <c r="S106" s="84"/>
      <c r="T106" s="84"/>
      <c r="U106" s="85"/>
      <c r="V106" s="83"/>
      <c r="W106" s="84"/>
      <c r="X106" s="84"/>
      <c r="Y106" s="84"/>
      <c r="Z106" s="85"/>
      <c r="AA106" s="83"/>
      <c r="AB106" s="84"/>
      <c r="AC106" s="84"/>
      <c r="AD106" s="84"/>
      <c r="AE106" s="85"/>
      <c r="AF106" s="86"/>
      <c r="AG106" s="86"/>
      <c r="AH106" s="86"/>
      <c r="AI106" s="86"/>
      <c r="AJ106" s="86"/>
      <c r="AK106" s="93"/>
      <c r="AL106" s="94"/>
      <c r="AM106" s="94"/>
      <c r="AN106" s="94"/>
      <c r="AO106" s="94"/>
      <c r="AP106" s="94"/>
      <c r="AQ106" s="94"/>
      <c r="AR106" s="94"/>
      <c r="AS106" s="43"/>
      <c r="AT106" s="43"/>
      <c r="AU106" s="43"/>
      <c r="AV106" s="44"/>
      <c r="AW106" s="44"/>
      <c r="AX106" s="44"/>
      <c r="AY106" s="55"/>
      <c r="AZ106" s="104"/>
      <c r="BA106" s="104"/>
    </row>
    <row r="107" spans="2:53" ht="12" customHeight="1" x14ac:dyDescent="0.2">
      <c r="B107" s="56"/>
      <c r="C107" s="56"/>
      <c r="D107" s="56"/>
      <c r="E107" s="56"/>
      <c r="F107" s="56"/>
      <c r="G107" s="74">
        <f>AI87</f>
        <v>57</v>
      </c>
      <c r="H107" s="75"/>
      <c r="I107" s="75" t="s">
        <v>2</v>
      </c>
      <c r="J107" s="75">
        <f>AF87</f>
        <v>54</v>
      </c>
      <c r="K107" s="78"/>
      <c r="L107" s="74">
        <f>AI91</f>
        <v>81</v>
      </c>
      <c r="M107" s="75"/>
      <c r="N107" s="75" t="s">
        <v>2</v>
      </c>
      <c r="O107" s="75">
        <f>AF91</f>
        <v>41</v>
      </c>
      <c r="P107" s="78"/>
      <c r="Q107" s="74">
        <f>AI95</f>
        <v>0</v>
      </c>
      <c r="R107" s="75"/>
      <c r="S107" s="75" t="s">
        <v>2</v>
      </c>
      <c r="T107" s="75">
        <f>AF95</f>
        <v>0</v>
      </c>
      <c r="U107" s="78"/>
      <c r="V107" s="74">
        <f>AI99</f>
        <v>83</v>
      </c>
      <c r="W107" s="75"/>
      <c r="X107" s="75" t="s">
        <v>2</v>
      </c>
      <c r="Y107" s="75">
        <f>AF99</f>
        <v>44</v>
      </c>
      <c r="Z107" s="78"/>
      <c r="AA107" s="74">
        <f>AI103</f>
        <v>0</v>
      </c>
      <c r="AB107" s="75"/>
      <c r="AC107" s="75" t="s">
        <v>2</v>
      </c>
      <c r="AD107" s="75">
        <f>AF103</f>
        <v>0</v>
      </c>
      <c r="AE107" s="78"/>
      <c r="AF107" s="86"/>
      <c r="AG107" s="86"/>
      <c r="AH107" s="86"/>
      <c r="AI107" s="86"/>
      <c r="AJ107" s="86"/>
      <c r="AK107" s="93"/>
      <c r="AL107" s="94"/>
      <c r="AM107" s="94"/>
      <c r="AN107" s="94"/>
      <c r="AO107" s="94"/>
      <c r="AP107" s="94"/>
      <c r="AQ107" s="94"/>
      <c r="AR107" s="94"/>
      <c r="AS107" s="43"/>
      <c r="AT107" s="43"/>
      <c r="AU107" s="43"/>
      <c r="AV107" s="44"/>
      <c r="AW107" s="44"/>
      <c r="AX107" s="44"/>
      <c r="AY107" s="55"/>
      <c r="AZ107" s="104"/>
      <c r="BA107" s="104"/>
    </row>
    <row r="108" spans="2:53" ht="12" customHeight="1" x14ac:dyDescent="0.2">
      <c r="B108" s="56"/>
      <c r="C108" s="56"/>
      <c r="D108" s="56"/>
      <c r="E108" s="56"/>
      <c r="F108" s="56"/>
      <c r="G108" s="76"/>
      <c r="H108" s="77"/>
      <c r="I108" s="77"/>
      <c r="J108" s="77"/>
      <c r="K108" s="79"/>
      <c r="L108" s="76"/>
      <c r="M108" s="77"/>
      <c r="N108" s="77"/>
      <c r="O108" s="77"/>
      <c r="P108" s="79"/>
      <c r="Q108" s="76"/>
      <c r="R108" s="77"/>
      <c r="S108" s="77"/>
      <c r="T108" s="77"/>
      <c r="U108" s="79"/>
      <c r="V108" s="76"/>
      <c r="W108" s="77"/>
      <c r="X108" s="77"/>
      <c r="Y108" s="77"/>
      <c r="Z108" s="79"/>
      <c r="AA108" s="76"/>
      <c r="AB108" s="77"/>
      <c r="AC108" s="77"/>
      <c r="AD108" s="77"/>
      <c r="AE108" s="79"/>
      <c r="AF108" s="86"/>
      <c r="AG108" s="86"/>
      <c r="AH108" s="86"/>
      <c r="AI108" s="86"/>
      <c r="AJ108" s="86"/>
      <c r="AK108" s="93"/>
      <c r="AL108" s="94"/>
      <c r="AM108" s="94"/>
      <c r="AN108" s="94"/>
      <c r="AO108" s="94"/>
      <c r="AP108" s="94"/>
      <c r="AQ108" s="94"/>
      <c r="AR108" s="94"/>
      <c r="AS108" s="43"/>
      <c r="AT108" s="43"/>
      <c r="AU108" s="43"/>
      <c r="AV108" s="44"/>
      <c r="AW108" s="44"/>
      <c r="AX108" s="44"/>
      <c r="AY108" s="55"/>
      <c r="AZ108" s="105"/>
      <c r="BA108" s="105"/>
    </row>
    <row r="109" spans="2:53" x14ac:dyDescent="0.2">
      <c r="B109" s="100" t="s">
        <v>20</v>
      </c>
      <c r="C109" s="100"/>
      <c r="D109" s="100"/>
      <c r="E109" s="100"/>
      <c r="F109" s="100"/>
      <c r="G109" s="100"/>
      <c r="H109" s="100"/>
      <c r="I109" s="101" t="s">
        <v>19</v>
      </c>
      <c r="J109" s="101"/>
      <c r="K109" s="101"/>
      <c r="L109" s="101"/>
      <c r="M109" s="101" t="s">
        <v>22</v>
      </c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1"/>
      <c r="AD109" s="101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1"/>
      <c r="AP109" s="101"/>
      <c r="AQ109" s="101"/>
      <c r="AR109" s="101"/>
      <c r="AS109" s="101"/>
      <c r="AT109" s="101"/>
      <c r="AY109" s="2"/>
    </row>
    <row r="110" spans="2:53" x14ac:dyDescent="0.2">
      <c r="C110" s="3"/>
      <c r="D110" s="3"/>
      <c r="E110" s="3"/>
      <c r="F110" s="3"/>
      <c r="G110" s="3"/>
      <c r="H110" s="3"/>
      <c r="I110" s="139" t="s">
        <v>23</v>
      </c>
      <c r="J110" s="139"/>
      <c r="K110" s="139"/>
      <c r="L110" s="139"/>
      <c r="M110" s="139"/>
      <c r="N110" s="139"/>
      <c r="O110" s="139"/>
      <c r="P110" s="139"/>
      <c r="Q110" s="139"/>
      <c r="R110" s="139"/>
      <c r="S110" s="139"/>
      <c r="T110" s="139"/>
      <c r="U110" s="139"/>
      <c r="V110" s="139"/>
      <c r="W110" s="139"/>
      <c r="X110" s="139"/>
      <c r="Y110" s="139"/>
      <c r="Z110" s="139"/>
      <c r="AA110" s="139"/>
      <c r="AB110" s="139"/>
      <c r="AC110" s="139"/>
      <c r="AD110" s="139"/>
      <c r="AE110" s="139"/>
      <c r="AF110" s="139"/>
      <c r="AG110" s="139"/>
      <c r="AH110" s="139"/>
      <c r="AI110" s="139"/>
      <c r="AJ110" s="139"/>
      <c r="AK110" s="1"/>
      <c r="AL110" s="1"/>
      <c r="AM110" s="1"/>
      <c r="AN110" s="1"/>
      <c r="AO110" s="1"/>
      <c r="AP110" s="1"/>
      <c r="AQ110" s="1"/>
      <c r="AR110" s="1"/>
      <c r="AS110" s="1"/>
      <c r="AT110" s="1"/>
    </row>
  </sheetData>
  <sheetProtection selectLockedCells="1"/>
  <mergeCells count="618">
    <mergeCell ref="I110:AJ110"/>
    <mergeCell ref="I34:AJ34"/>
    <mergeCell ref="B71:H71"/>
    <mergeCell ref="I71:L71"/>
    <mergeCell ref="M71:AT71"/>
    <mergeCell ref="I72:AJ72"/>
    <mergeCell ref="B109:H109"/>
    <mergeCell ref="I109:L109"/>
    <mergeCell ref="M109:AT109"/>
    <mergeCell ref="AM47:AN50"/>
    <mergeCell ref="A1:AX1"/>
    <mergeCell ref="A3:E3"/>
    <mergeCell ref="F3:M3"/>
    <mergeCell ref="B5:F8"/>
    <mergeCell ref="G5:K8"/>
    <mergeCell ref="L5:P8"/>
    <mergeCell ref="Q5:U8"/>
    <mergeCell ref="V5:Z8"/>
    <mergeCell ref="AA5:AE8"/>
    <mergeCell ref="AF5:AJ8"/>
    <mergeCell ref="AK9:AL12"/>
    <mergeCell ref="AK5:AR8"/>
    <mergeCell ref="AS5:AU8"/>
    <mergeCell ref="AV5:AX8"/>
    <mergeCell ref="AY5:AY8"/>
    <mergeCell ref="AZ5:AZ8"/>
    <mergeCell ref="AS9:AU12"/>
    <mergeCell ref="AV9:AX12"/>
    <mergeCell ref="AY9:AY12"/>
    <mergeCell ref="BA5:BA8"/>
    <mergeCell ref="B9:F12"/>
    <mergeCell ref="G9:K12"/>
    <mergeCell ref="L9:P10"/>
    <mergeCell ref="Q9:U10"/>
    <mergeCell ref="V9:Z10"/>
    <mergeCell ref="AA9:AE10"/>
    <mergeCell ref="AZ9:AZ12"/>
    <mergeCell ref="BA9:BA12"/>
    <mergeCell ref="L11:M12"/>
    <mergeCell ref="N11:N12"/>
    <mergeCell ref="O11:P12"/>
    <mergeCell ref="Q11:R12"/>
    <mergeCell ref="S11:S12"/>
    <mergeCell ref="T11:U12"/>
    <mergeCell ref="V11:W12"/>
    <mergeCell ref="X11:X12"/>
    <mergeCell ref="Y11:Z12"/>
    <mergeCell ref="AA11:AB12"/>
    <mergeCell ref="AC11:AC12"/>
    <mergeCell ref="AD11:AE12"/>
    <mergeCell ref="AF11:AG12"/>
    <mergeCell ref="B13:F16"/>
    <mergeCell ref="G13:K14"/>
    <mergeCell ref="L13:P16"/>
    <mergeCell ref="Q13:U14"/>
    <mergeCell ref="V13:Z14"/>
    <mergeCell ref="AA13:AE14"/>
    <mergeCell ref="V15:W16"/>
    <mergeCell ref="X15:X16"/>
    <mergeCell ref="Y15:Z16"/>
    <mergeCell ref="AA15:AB16"/>
    <mergeCell ref="AI11:AJ12"/>
    <mergeCell ref="AM9:AN12"/>
    <mergeCell ref="AO9:AP12"/>
    <mergeCell ref="AQ9:AR12"/>
    <mergeCell ref="AF9:AJ10"/>
    <mergeCell ref="AF15:AG16"/>
    <mergeCell ref="AH11:AH12"/>
    <mergeCell ref="AF13:AJ14"/>
    <mergeCell ref="AH15:AH16"/>
    <mergeCell ref="AI15:AJ16"/>
    <mergeCell ref="AZ13:AZ16"/>
    <mergeCell ref="BA13:BA16"/>
    <mergeCell ref="G15:H16"/>
    <mergeCell ref="I15:I16"/>
    <mergeCell ref="J15:K16"/>
    <mergeCell ref="Q15:R16"/>
    <mergeCell ref="S15:S16"/>
    <mergeCell ref="AK13:AL16"/>
    <mergeCell ref="T15:U16"/>
    <mergeCell ref="AC15:AC16"/>
    <mergeCell ref="AF17:AJ18"/>
    <mergeCell ref="AK17:AL20"/>
    <mergeCell ref="AM17:AN20"/>
    <mergeCell ref="AO17:AP20"/>
    <mergeCell ref="AV13:AX16"/>
    <mergeCell ref="AY13:AY16"/>
    <mergeCell ref="AS13:AU16"/>
    <mergeCell ref="AM13:AN16"/>
    <mergeCell ref="AO13:AP16"/>
    <mergeCell ref="AQ13:AR16"/>
    <mergeCell ref="V19:W20"/>
    <mergeCell ref="X19:X20"/>
    <mergeCell ref="Y19:Z20"/>
    <mergeCell ref="AD15:AE16"/>
    <mergeCell ref="AA19:AB20"/>
    <mergeCell ref="AC19:AC20"/>
    <mergeCell ref="AD19:AE20"/>
    <mergeCell ref="AA17:AE18"/>
    <mergeCell ref="AQ17:AR20"/>
    <mergeCell ref="B17:F20"/>
    <mergeCell ref="G17:K18"/>
    <mergeCell ref="L17:P18"/>
    <mergeCell ref="Q17:U20"/>
    <mergeCell ref="V17:Z18"/>
    <mergeCell ref="AF19:AG20"/>
    <mergeCell ref="AH19:AH20"/>
    <mergeCell ref="AI19:AJ20"/>
    <mergeCell ref="O19:P20"/>
    <mergeCell ref="AS17:AU20"/>
    <mergeCell ref="AV17:AX20"/>
    <mergeCell ref="AY17:AY20"/>
    <mergeCell ref="AZ17:AZ20"/>
    <mergeCell ref="BA17:BA20"/>
    <mergeCell ref="G19:H20"/>
    <mergeCell ref="I19:I20"/>
    <mergeCell ref="J19:K20"/>
    <mergeCell ref="L19:M20"/>
    <mergeCell ref="N19:N20"/>
    <mergeCell ref="B21:F24"/>
    <mergeCell ref="G21:K22"/>
    <mergeCell ref="L21:P22"/>
    <mergeCell ref="Q21:U22"/>
    <mergeCell ref="V21:Z24"/>
    <mergeCell ref="AA21:AE22"/>
    <mergeCell ref="O23:P24"/>
    <mergeCell ref="Q23:R24"/>
    <mergeCell ref="S23:S24"/>
    <mergeCell ref="T23:U24"/>
    <mergeCell ref="AY21:AY24"/>
    <mergeCell ref="AZ21:AZ24"/>
    <mergeCell ref="BA21:BA24"/>
    <mergeCell ref="AK21:AL24"/>
    <mergeCell ref="AS21:AU24"/>
    <mergeCell ref="AV21:AX24"/>
    <mergeCell ref="AM21:AN24"/>
    <mergeCell ref="AO21:AP24"/>
    <mergeCell ref="AQ21:AR24"/>
    <mergeCell ref="G23:H24"/>
    <mergeCell ref="I23:I24"/>
    <mergeCell ref="J23:K24"/>
    <mergeCell ref="L23:M24"/>
    <mergeCell ref="N23:N24"/>
    <mergeCell ref="AF21:AJ22"/>
    <mergeCell ref="AD23:AE24"/>
    <mergeCell ref="AF23:AG24"/>
    <mergeCell ref="AH23:AH24"/>
    <mergeCell ref="AI23:AJ24"/>
    <mergeCell ref="O27:P28"/>
    <mergeCell ref="Q27:R28"/>
    <mergeCell ref="S27:S28"/>
    <mergeCell ref="T27:U28"/>
    <mergeCell ref="AA23:AB24"/>
    <mergeCell ref="AC23:AC24"/>
    <mergeCell ref="V27:W28"/>
    <mergeCell ref="X27:X28"/>
    <mergeCell ref="Y27:Z28"/>
    <mergeCell ref="AF25:AJ26"/>
    <mergeCell ref="AK25:AL28"/>
    <mergeCell ref="AM25:AN28"/>
    <mergeCell ref="AO25:AP28"/>
    <mergeCell ref="AQ25:AR28"/>
    <mergeCell ref="B25:F28"/>
    <mergeCell ref="G25:K26"/>
    <mergeCell ref="L25:P26"/>
    <mergeCell ref="Q25:U26"/>
    <mergeCell ref="V25:Z26"/>
    <mergeCell ref="AS25:AU28"/>
    <mergeCell ref="AV25:AX28"/>
    <mergeCell ref="AY25:AY28"/>
    <mergeCell ref="AZ25:AZ28"/>
    <mergeCell ref="BA25:BA28"/>
    <mergeCell ref="G27:H28"/>
    <mergeCell ref="I27:I28"/>
    <mergeCell ref="J27:K28"/>
    <mergeCell ref="L27:M28"/>
    <mergeCell ref="N27:N28"/>
    <mergeCell ref="AF27:AG28"/>
    <mergeCell ref="AH27:AH28"/>
    <mergeCell ref="AI27:AJ28"/>
    <mergeCell ref="AA25:AE28"/>
    <mergeCell ref="B29:F32"/>
    <mergeCell ref="G29:K30"/>
    <mergeCell ref="L29:P30"/>
    <mergeCell ref="Q29:U30"/>
    <mergeCell ref="V29:Z30"/>
    <mergeCell ref="AA29:AE30"/>
    <mergeCell ref="O31:P32"/>
    <mergeCell ref="Q31:R32"/>
    <mergeCell ref="S31:S32"/>
    <mergeCell ref="T31:U32"/>
    <mergeCell ref="AZ29:AZ32"/>
    <mergeCell ref="AC31:AC32"/>
    <mergeCell ref="AD31:AE32"/>
    <mergeCell ref="AS29:AU32"/>
    <mergeCell ref="AV29:AX32"/>
    <mergeCell ref="AY29:AY32"/>
    <mergeCell ref="BA29:BA32"/>
    <mergeCell ref="G31:H32"/>
    <mergeCell ref="I31:I32"/>
    <mergeCell ref="J31:K32"/>
    <mergeCell ref="L31:M32"/>
    <mergeCell ref="N31:N32"/>
    <mergeCell ref="AF29:AJ32"/>
    <mergeCell ref="AK29:AL32"/>
    <mergeCell ref="AM29:AN32"/>
    <mergeCell ref="AA31:AB32"/>
    <mergeCell ref="AO29:AP32"/>
    <mergeCell ref="AQ29:AR32"/>
    <mergeCell ref="G43:K46"/>
    <mergeCell ref="L43:P46"/>
    <mergeCell ref="Q43:U46"/>
    <mergeCell ref="V43:Z46"/>
    <mergeCell ref="V31:W32"/>
    <mergeCell ref="X31:X32"/>
    <mergeCell ref="Y31:Z32"/>
    <mergeCell ref="A39:AX39"/>
    <mergeCell ref="A41:E41"/>
    <mergeCell ref="F41:M41"/>
    <mergeCell ref="B43:F46"/>
    <mergeCell ref="AZ43:AZ46"/>
    <mergeCell ref="B33:H33"/>
    <mergeCell ref="I33:L33"/>
    <mergeCell ref="M33:AT33"/>
    <mergeCell ref="AF43:AJ46"/>
    <mergeCell ref="AK43:AR46"/>
    <mergeCell ref="BA43:BA46"/>
    <mergeCell ref="B47:F50"/>
    <mergeCell ref="G47:K50"/>
    <mergeCell ref="L47:P48"/>
    <mergeCell ref="Q47:U48"/>
    <mergeCell ref="V47:Z48"/>
    <mergeCell ref="AA47:AE48"/>
    <mergeCell ref="AF47:AJ48"/>
    <mergeCell ref="AA43:AE46"/>
    <mergeCell ref="AK47:AL50"/>
    <mergeCell ref="AO47:AP50"/>
    <mergeCell ref="AQ47:AR50"/>
    <mergeCell ref="AS47:AU50"/>
    <mergeCell ref="AY43:AY46"/>
    <mergeCell ref="AV47:AX50"/>
    <mergeCell ref="AY47:AY50"/>
    <mergeCell ref="AV43:AX46"/>
    <mergeCell ref="AS43:AU46"/>
    <mergeCell ref="AZ47:AZ50"/>
    <mergeCell ref="BA47:BA50"/>
    <mergeCell ref="L49:M50"/>
    <mergeCell ref="N49:N50"/>
    <mergeCell ref="O49:P50"/>
    <mergeCell ref="Q49:R50"/>
    <mergeCell ref="S49:S50"/>
    <mergeCell ref="T49:U50"/>
    <mergeCell ref="AF49:AG50"/>
    <mergeCell ref="AH49:AH50"/>
    <mergeCell ref="AI49:AJ50"/>
    <mergeCell ref="V49:W50"/>
    <mergeCell ref="X49:X50"/>
    <mergeCell ref="Y49:Z50"/>
    <mergeCell ref="AA49:AB50"/>
    <mergeCell ref="AC49:AC50"/>
    <mergeCell ref="AD49:AE50"/>
    <mergeCell ref="B51:F54"/>
    <mergeCell ref="G51:K52"/>
    <mergeCell ref="L51:P54"/>
    <mergeCell ref="Q51:U52"/>
    <mergeCell ref="V51:Z52"/>
    <mergeCell ref="AA51:AE52"/>
    <mergeCell ref="T53:U54"/>
    <mergeCell ref="V53:W54"/>
    <mergeCell ref="X53:X54"/>
    <mergeCell ref="Y53:Z54"/>
    <mergeCell ref="AZ51:AZ54"/>
    <mergeCell ref="BA51:BA54"/>
    <mergeCell ref="G53:H54"/>
    <mergeCell ref="I53:I54"/>
    <mergeCell ref="J53:K54"/>
    <mergeCell ref="Q53:R54"/>
    <mergeCell ref="S53:S54"/>
    <mergeCell ref="AF51:AJ52"/>
    <mergeCell ref="AK51:AL54"/>
    <mergeCell ref="AM51:AN54"/>
    <mergeCell ref="AF53:AG54"/>
    <mergeCell ref="AH53:AH54"/>
    <mergeCell ref="AI53:AJ54"/>
    <mergeCell ref="AS51:AU54"/>
    <mergeCell ref="AV51:AX54"/>
    <mergeCell ref="AY51:AY54"/>
    <mergeCell ref="AO51:AP54"/>
    <mergeCell ref="AQ51:AR54"/>
    <mergeCell ref="AA55:AE56"/>
    <mergeCell ref="O57:P58"/>
    <mergeCell ref="V57:W58"/>
    <mergeCell ref="X57:X58"/>
    <mergeCell ref="Y57:Z58"/>
    <mergeCell ref="AA53:AB54"/>
    <mergeCell ref="AC53:AC54"/>
    <mergeCell ref="AD53:AE54"/>
    <mergeCell ref="AA57:AB58"/>
    <mergeCell ref="AC57:AC58"/>
    <mergeCell ref="AF55:AJ56"/>
    <mergeCell ref="AK55:AL58"/>
    <mergeCell ref="AM55:AN58"/>
    <mergeCell ref="AO55:AP58"/>
    <mergeCell ref="AQ55:AR58"/>
    <mergeCell ref="B55:F58"/>
    <mergeCell ref="G55:K56"/>
    <mergeCell ref="L55:P56"/>
    <mergeCell ref="Q55:U58"/>
    <mergeCell ref="V55:Z56"/>
    <mergeCell ref="AS55:AU58"/>
    <mergeCell ref="AV55:AX58"/>
    <mergeCell ref="AY55:AY58"/>
    <mergeCell ref="AZ55:AZ58"/>
    <mergeCell ref="BA55:BA58"/>
    <mergeCell ref="G57:H58"/>
    <mergeCell ref="I57:I58"/>
    <mergeCell ref="J57:K58"/>
    <mergeCell ref="L57:M58"/>
    <mergeCell ref="N57:N58"/>
    <mergeCell ref="AD57:AE58"/>
    <mergeCell ref="AF57:AG58"/>
    <mergeCell ref="AH57:AH58"/>
    <mergeCell ref="AI57:AJ58"/>
    <mergeCell ref="B59:F62"/>
    <mergeCell ref="G59:K60"/>
    <mergeCell ref="L59:P60"/>
    <mergeCell ref="Q59:U60"/>
    <mergeCell ref="V59:Z62"/>
    <mergeCell ref="AA59:AE60"/>
    <mergeCell ref="O61:P62"/>
    <mergeCell ref="Q61:R62"/>
    <mergeCell ref="S61:S62"/>
    <mergeCell ref="T61:U62"/>
    <mergeCell ref="AY59:AY62"/>
    <mergeCell ref="AZ59:AZ62"/>
    <mergeCell ref="AH61:AH62"/>
    <mergeCell ref="AI61:AJ62"/>
    <mergeCell ref="AS59:AU62"/>
    <mergeCell ref="AV59:AX62"/>
    <mergeCell ref="BA59:BA62"/>
    <mergeCell ref="G61:H62"/>
    <mergeCell ref="I61:I62"/>
    <mergeCell ref="J61:K62"/>
    <mergeCell ref="L61:M62"/>
    <mergeCell ref="N61:N62"/>
    <mergeCell ref="AF59:AJ60"/>
    <mergeCell ref="AK59:AL62"/>
    <mergeCell ref="AD61:AE62"/>
    <mergeCell ref="AF61:AG62"/>
    <mergeCell ref="AM59:AN62"/>
    <mergeCell ref="AO59:AP62"/>
    <mergeCell ref="AQ59:AR62"/>
    <mergeCell ref="O65:P66"/>
    <mergeCell ref="Q65:R66"/>
    <mergeCell ref="S65:S66"/>
    <mergeCell ref="T65:U66"/>
    <mergeCell ref="AA61:AB62"/>
    <mergeCell ref="AC61:AC62"/>
    <mergeCell ref="AF63:AJ64"/>
    <mergeCell ref="AK63:AL66"/>
    <mergeCell ref="AM63:AN66"/>
    <mergeCell ref="AO63:AP66"/>
    <mergeCell ref="AQ63:AR66"/>
    <mergeCell ref="B63:F66"/>
    <mergeCell ref="G63:K64"/>
    <mergeCell ref="L63:P64"/>
    <mergeCell ref="Q63:U64"/>
    <mergeCell ref="V63:Z64"/>
    <mergeCell ref="V65:W66"/>
    <mergeCell ref="AS63:AU66"/>
    <mergeCell ref="AV63:AX66"/>
    <mergeCell ref="AY63:AY66"/>
    <mergeCell ref="AZ63:AZ66"/>
    <mergeCell ref="BA63:BA66"/>
    <mergeCell ref="G65:H66"/>
    <mergeCell ref="I65:I66"/>
    <mergeCell ref="J65:K66"/>
    <mergeCell ref="L65:M66"/>
    <mergeCell ref="N65:N66"/>
    <mergeCell ref="X65:X66"/>
    <mergeCell ref="Y65:Z66"/>
    <mergeCell ref="AF65:AG66"/>
    <mergeCell ref="AH65:AH66"/>
    <mergeCell ref="AI65:AJ66"/>
    <mergeCell ref="AA63:AE66"/>
    <mergeCell ref="B67:F70"/>
    <mergeCell ref="G67:K68"/>
    <mergeCell ref="L67:P68"/>
    <mergeCell ref="Q67:U68"/>
    <mergeCell ref="V67:Z68"/>
    <mergeCell ref="AA67:AE68"/>
    <mergeCell ref="O69:P70"/>
    <mergeCell ref="Q69:R70"/>
    <mergeCell ref="S69:S70"/>
    <mergeCell ref="T69:U70"/>
    <mergeCell ref="AZ67:AZ70"/>
    <mergeCell ref="BA67:BA70"/>
    <mergeCell ref="G69:H70"/>
    <mergeCell ref="I69:I70"/>
    <mergeCell ref="J69:K70"/>
    <mergeCell ref="L69:M70"/>
    <mergeCell ref="N69:N70"/>
    <mergeCell ref="AF67:AJ70"/>
    <mergeCell ref="AK67:AL70"/>
    <mergeCell ref="AM67:AN70"/>
    <mergeCell ref="AC69:AC70"/>
    <mergeCell ref="AD69:AE70"/>
    <mergeCell ref="AS67:AU70"/>
    <mergeCell ref="AV67:AX70"/>
    <mergeCell ref="AY67:AY70"/>
    <mergeCell ref="AO67:AP70"/>
    <mergeCell ref="AQ67:AR70"/>
    <mergeCell ref="Q81:U84"/>
    <mergeCell ref="V81:Z84"/>
    <mergeCell ref="V69:W70"/>
    <mergeCell ref="X69:X70"/>
    <mergeCell ref="Y69:Z70"/>
    <mergeCell ref="AA69:AB70"/>
    <mergeCell ref="AF81:AJ84"/>
    <mergeCell ref="AK81:AR84"/>
    <mergeCell ref="AS81:AU84"/>
    <mergeCell ref="AV81:AX84"/>
    <mergeCell ref="A77:AX77"/>
    <mergeCell ref="A79:E79"/>
    <mergeCell ref="F79:M79"/>
    <mergeCell ref="B81:F84"/>
    <mergeCell ref="G81:K84"/>
    <mergeCell ref="L81:P84"/>
    <mergeCell ref="AZ81:AZ84"/>
    <mergeCell ref="BA81:BA84"/>
    <mergeCell ref="B85:F88"/>
    <mergeCell ref="G85:K88"/>
    <mergeCell ref="L85:P86"/>
    <mergeCell ref="Q85:U86"/>
    <mergeCell ref="V85:Z86"/>
    <mergeCell ref="AA85:AE86"/>
    <mergeCell ref="AF85:AJ86"/>
    <mergeCell ref="AA81:AE84"/>
    <mergeCell ref="AK85:AL88"/>
    <mergeCell ref="AM85:AN88"/>
    <mergeCell ref="AO85:AP88"/>
    <mergeCell ref="AQ85:AR88"/>
    <mergeCell ref="AS85:AU88"/>
    <mergeCell ref="AY81:AY84"/>
    <mergeCell ref="AV85:AX88"/>
    <mergeCell ref="AY85:AY88"/>
    <mergeCell ref="AZ85:AZ88"/>
    <mergeCell ref="BA85:BA88"/>
    <mergeCell ref="L87:M88"/>
    <mergeCell ref="N87:N88"/>
    <mergeCell ref="O87:P88"/>
    <mergeCell ref="Q87:R88"/>
    <mergeCell ref="S87:S88"/>
    <mergeCell ref="T87:U88"/>
    <mergeCell ref="AH87:AH88"/>
    <mergeCell ref="AI87:AJ88"/>
    <mergeCell ref="V87:W88"/>
    <mergeCell ref="X87:X88"/>
    <mergeCell ref="Y87:Z88"/>
    <mergeCell ref="AA87:AB88"/>
    <mergeCell ref="AC87:AC88"/>
    <mergeCell ref="AD87:AE88"/>
    <mergeCell ref="AA89:AE90"/>
    <mergeCell ref="T91:U92"/>
    <mergeCell ref="V91:W92"/>
    <mergeCell ref="X91:X92"/>
    <mergeCell ref="Y91:Z92"/>
    <mergeCell ref="AF87:AG88"/>
    <mergeCell ref="AF89:AJ90"/>
    <mergeCell ref="AC91:AC92"/>
    <mergeCell ref="AD91:AE92"/>
    <mergeCell ref="AF91:AG92"/>
    <mergeCell ref="AK89:AL92"/>
    <mergeCell ref="AM89:AN92"/>
    <mergeCell ref="AO89:AP92"/>
    <mergeCell ref="AQ89:AR92"/>
    <mergeCell ref="B89:F92"/>
    <mergeCell ref="G89:K90"/>
    <mergeCell ref="L89:P92"/>
    <mergeCell ref="Q89:U90"/>
    <mergeCell ref="V89:Z90"/>
    <mergeCell ref="AA91:AB92"/>
    <mergeCell ref="AS89:AU92"/>
    <mergeCell ref="AV89:AX92"/>
    <mergeCell ref="AY89:AY92"/>
    <mergeCell ref="AZ89:AZ92"/>
    <mergeCell ref="BA89:BA92"/>
    <mergeCell ref="G91:H92"/>
    <mergeCell ref="I91:I92"/>
    <mergeCell ref="J91:K92"/>
    <mergeCell ref="Q91:R92"/>
    <mergeCell ref="S91:S92"/>
    <mergeCell ref="AH91:AH92"/>
    <mergeCell ref="AI91:AJ92"/>
    <mergeCell ref="B93:F96"/>
    <mergeCell ref="G93:K94"/>
    <mergeCell ref="L93:P94"/>
    <mergeCell ref="Q93:U96"/>
    <mergeCell ref="V93:Z94"/>
    <mergeCell ref="AA93:AE94"/>
    <mergeCell ref="O95:P96"/>
    <mergeCell ref="V95:W96"/>
    <mergeCell ref="AZ93:AZ96"/>
    <mergeCell ref="BA93:BA96"/>
    <mergeCell ref="G95:H96"/>
    <mergeCell ref="I95:I96"/>
    <mergeCell ref="J95:K96"/>
    <mergeCell ref="L95:M96"/>
    <mergeCell ref="N95:N96"/>
    <mergeCell ref="AF93:AJ94"/>
    <mergeCell ref="AF95:AG96"/>
    <mergeCell ref="AH95:AH96"/>
    <mergeCell ref="AI95:AJ96"/>
    <mergeCell ref="AS93:AU96"/>
    <mergeCell ref="X95:X96"/>
    <mergeCell ref="Y95:Z96"/>
    <mergeCell ref="AV93:AX96"/>
    <mergeCell ref="AY93:AY96"/>
    <mergeCell ref="AO93:AP96"/>
    <mergeCell ref="AQ93:AR96"/>
    <mergeCell ref="AK93:AL96"/>
    <mergeCell ref="AM93:AN96"/>
    <mergeCell ref="AA97:AE98"/>
    <mergeCell ref="O99:P100"/>
    <mergeCell ref="Q99:R100"/>
    <mergeCell ref="S99:S100"/>
    <mergeCell ref="T99:U100"/>
    <mergeCell ref="AA95:AB96"/>
    <mergeCell ref="AC95:AC96"/>
    <mergeCell ref="AD95:AE96"/>
    <mergeCell ref="AF97:AJ98"/>
    <mergeCell ref="AK97:AL100"/>
    <mergeCell ref="AM97:AN100"/>
    <mergeCell ref="AO97:AP100"/>
    <mergeCell ref="AH99:AH100"/>
    <mergeCell ref="AI99:AJ100"/>
    <mergeCell ref="AQ97:AR100"/>
    <mergeCell ref="B97:F100"/>
    <mergeCell ref="G97:K98"/>
    <mergeCell ref="L97:P98"/>
    <mergeCell ref="Q97:U98"/>
    <mergeCell ref="V97:Z100"/>
    <mergeCell ref="AA99:AB100"/>
    <mergeCell ref="AC99:AC100"/>
    <mergeCell ref="AD99:AE100"/>
    <mergeCell ref="AF99:AG100"/>
    <mergeCell ref="AS97:AU100"/>
    <mergeCell ref="AV97:AX100"/>
    <mergeCell ref="AY97:AY100"/>
    <mergeCell ref="AZ97:AZ100"/>
    <mergeCell ref="BA97:BA100"/>
    <mergeCell ref="G99:H100"/>
    <mergeCell ref="I99:I100"/>
    <mergeCell ref="J99:K100"/>
    <mergeCell ref="L99:M100"/>
    <mergeCell ref="N99:N100"/>
    <mergeCell ref="B101:F104"/>
    <mergeCell ref="G101:K102"/>
    <mergeCell ref="L101:P102"/>
    <mergeCell ref="Q101:U102"/>
    <mergeCell ref="V101:Z102"/>
    <mergeCell ref="AA101:AE104"/>
    <mergeCell ref="O103:P104"/>
    <mergeCell ref="Q103:R104"/>
    <mergeCell ref="S103:S104"/>
    <mergeCell ref="T103:U104"/>
    <mergeCell ref="AZ101:AZ104"/>
    <mergeCell ref="BA101:BA104"/>
    <mergeCell ref="G103:H104"/>
    <mergeCell ref="I103:I104"/>
    <mergeCell ref="J103:K104"/>
    <mergeCell ref="L103:M104"/>
    <mergeCell ref="N103:N104"/>
    <mergeCell ref="AF101:AJ102"/>
    <mergeCell ref="AK101:AL104"/>
    <mergeCell ref="AM101:AN104"/>
    <mergeCell ref="AF103:AG104"/>
    <mergeCell ref="AH103:AH104"/>
    <mergeCell ref="AI103:AJ104"/>
    <mergeCell ref="AS101:AU104"/>
    <mergeCell ref="AV101:AX104"/>
    <mergeCell ref="AY101:AY104"/>
    <mergeCell ref="AO101:AP104"/>
    <mergeCell ref="AQ101:AR104"/>
    <mergeCell ref="V103:W104"/>
    <mergeCell ref="X103:X104"/>
    <mergeCell ref="Y103:Z104"/>
    <mergeCell ref="V107:W108"/>
    <mergeCell ref="X107:X108"/>
    <mergeCell ref="Y107:Z108"/>
    <mergeCell ref="B105:F108"/>
    <mergeCell ref="G105:K106"/>
    <mergeCell ref="L105:P106"/>
    <mergeCell ref="Q105:U106"/>
    <mergeCell ref="V105:Z106"/>
    <mergeCell ref="AA105:AE106"/>
    <mergeCell ref="Q107:R108"/>
    <mergeCell ref="S107:S108"/>
    <mergeCell ref="T107:U108"/>
    <mergeCell ref="AA107:AB108"/>
    <mergeCell ref="AV105:AX108"/>
    <mergeCell ref="AY105:AY108"/>
    <mergeCell ref="AZ105:AZ108"/>
    <mergeCell ref="BA105:BA108"/>
    <mergeCell ref="G107:H108"/>
    <mergeCell ref="I107:I108"/>
    <mergeCell ref="J107:K108"/>
    <mergeCell ref="L107:M108"/>
    <mergeCell ref="N107:N108"/>
    <mergeCell ref="AK105:AL108"/>
    <mergeCell ref="AC107:AC108"/>
    <mergeCell ref="AD107:AE108"/>
    <mergeCell ref="AF105:AJ108"/>
    <mergeCell ref="O107:P108"/>
    <mergeCell ref="AS105:AU108"/>
    <mergeCell ref="AM105:AN108"/>
    <mergeCell ref="AO105:AP108"/>
    <mergeCell ref="AQ105:AR108"/>
  </mergeCells>
  <phoneticPr fontId="1"/>
  <pageMargins left="0.25" right="0.25" top="0.75" bottom="0.75" header="0.3" footer="0.3"/>
  <pageSetup paperSize="9" orientation="landscape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BF118"/>
  <sheetViews>
    <sheetView zoomScale="85" zoomScaleNormal="85" workbookViewId="0">
      <selection activeCell="M37" sqref="M37:AT37"/>
    </sheetView>
  </sheetViews>
  <sheetFormatPr defaultColWidth="9" defaultRowHeight="16.2" x14ac:dyDescent="0.2"/>
  <cols>
    <col min="1" max="1" width="2.44140625" style="1" customWidth="1"/>
    <col min="2" max="36" width="2.21875" style="1" customWidth="1"/>
    <col min="37" max="41" width="2.21875" style="2" customWidth="1"/>
    <col min="42" max="49" width="1.77734375" style="2" customWidth="1"/>
    <col min="50" max="50" width="2.44140625" style="2" customWidth="1"/>
    <col min="51" max="55" width="2.44140625" style="1" customWidth="1"/>
    <col min="56" max="16384" width="9" style="1"/>
  </cols>
  <sheetData>
    <row r="1" spans="1:58" ht="23.4" x14ac:dyDescent="0.2">
      <c r="A1" s="96" t="str">
        <f>男子１部!$A$1</f>
        <v>平成２９年度　第４回　岡山県リーグ大会結果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</row>
    <row r="2" spans="1:58" ht="14.25" customHeight="1" x14ac:dyDescent="0.2"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</row>
    <row r="3" spans="1:58" ht="18.75" customHeight="1" x14ac:dyDescent="0.2">
      <c r="A3" s="97" t="s">
        <v>0</v>
      </c>
      <c r="B3" s="97"/>
      <c r="C3" s="97"/>
      <c r="D3" s="97"/>
      <c r="E3" s="97"/>
      <c r="F3" s="61" t="s">
        <v>15</v>
      </c>
      <c r="G3" s="61"/>
      <c r="H3" s="61"/>
      <c r="I3" s="61"/>
      <c r="J3" s="61"/>
      <c r="K3" s="61"/>
      <c r="L3" s="61"/>
      <c r="M3" s="61"/>
      <c r="N3" s="5"/>
      <c r="O3" s="5"/>
      <c r="P3" s="5"/>
      <c r="Q3" s="5"/>
      <c r="R3" s="5"/>
      <c r="S3" s="5"/>
      <c r="T3" s="5"/>
      <c r="U3" s="5"/>
      <c r="V3" s="5"/>
      <c r="W3" s="5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</row>
    <row r="4" spans="1:58" ht="15" customHeight="1" x14ac:dyDescent="0.2">
      <c r="A4" s="29"/>
    </row>
    <row r="5" spans="1:58" ht="12" customHeight="1" x14ac:dyDescent="0.2">
      <c r="B5" s="64"/>
      <c r="C5" s="64"/>
      <c r="D5" s="64"/>
      <c r="E5" s="64"/>
      <c r="F5" s="64"/>
      <c r="G5" s="56" t="str">
        <f>B9</f>
        <v>Ｈｅｙ＆Ｃｏ．</v>
      </c>
      <c r="H5" s="56"/>
      <c r="I5" s="56"/>
      <c r="J5" s="56"/>
      <c r="K5" s="56"/>
      <c r="L5" s="56" t="str">
        <f>B13</f>
        <v>GROWINGS</v>
      </c>
      <c r="M5" s="56"/>
      <c r="N5" s="56"/>
      <c r="O5" s="56"/>
      <c r="P5" s="56"/>
      <c r="Q5" s="56" t="str">
        <f>B17</f>
        <v>９９ケイジャーズ</v>
      </c>
      <c r="R5" s="56"/>
      <c r="S5" s="56"/>
      <c r="T5" s="56"/>
      <c r="U5" s="56"/>
      <c r="V5" s="56" t="str">
        <f>B21</f>
        <v>旭化成水島</v>
      </c>
      <c r="W5" s="56"/>
      <c r="X5" s="56"/>
      <c r="Y5" s="56"/>
      <c r="Z5" s="56"/>
      <c r="AA5" s="56" t="str">
        <f>B25</f>
        <v>岡山理科大学</v>
      </c>
      <c r="AB5" s="56"/>
      <c r="AC5" s="56"/>
      <c r="AD5" s="56"/>
      <c r="AE5" s="56"/>
      <c r="AF5" s="56" t="str">
        <f>B29</f>
        <v>セリアックス</v>
      </c>
      <c r="AG5" s="56"/>
      <c r="AH5" s="56"/>
      <c r="AI5" s="56"/>
      <c r="AJ5" s="56"/>
      <c r="AK5" s="56" t="str">
        <f>B33</f>
        <v>H.A.D</v>
      </c>
      <c r="AL5" s="56"/>
      <c r="AM5" s="56"/>
      <c r="AN5" s="56"/>
      <c r="AO5" s="56"/>
      <c r="AP5" s="45" t="s">
        <v>4</v>
      </c>
      <c r="AQ5" s="46"/>
      <c r="AR5" s="46"/>
      <c r="AS5" s="46"/>
      <c r="AT5" s="46"/>
      <c r="AU5" s="46"/>
      <c r="AV5" s="46"/>
      <c r="AW5" s="46"/>
      <c r="AX5" s="95" t="s">
        <v>21</v>
      </c>
      <c r="AY5" s="56"/>
      <c r="AZ5" s="56"/>
      <c r="BA5" s="56" t="s">
        <v>5</v>
      </c>
      <c r="BB5" s="56"/>
      <c r="BC5" s="56"/>
      <c r="BD5" s="56" t="s">
        <v>24</v>
      </c>
      <c r="BE5" s="56" t="s">
        <v>6</v>
      </c>
      <c r="BF5" s="56" t="s">
        <v>7</v>
      </c>
    </row>
    <row r="6" spans="1:58" ht="12" customHeight="1" x14ac:dyDescent="0.2">
      <c r="B6" s="64"/>
      <c r="C6" s="64"/>
      <c r="D6" s="64"/>
      <c r="E6" s="64"/>
      <c r="F6" s="64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48"/>
      <c r="AQ6" s="49"/>
      <c r="AR6" s="49"/>
      <c r="AS6" s="49"/>
      <c r="AT6" s="49"/>
      <c r="AU6" s="49"/>
      <c r="AV6" s="49"/>
      <c r="AW6" s="49"/>
      <c r="AX6" s="56"/>
      <c r="AY6" s="56"/>
      <c r="AZ6" s="56"/>
      <c r="BA6" s="56"/>
      <c r="BB6" s="56"/>
      <c r="BC6" s="56"/>
      <c r="BD6" s="56"/>
      <c r="BE6" s="56"/>
      <c r="BF6" s="56"/>
    </row>
    <row r="7" spans="1:58" ht="12" customHeight="1" x14ac:dyDescent="0.2">
      <c r="B7" s="64"/>
      <c r="C7" s="64"/>
      <c r="D7" s="64"/>
      <c r="E7" s="64"/>
      <c r="F7" s="64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48"/>
      <c r="AQ7" s="49"/>
      <c r="AR7" s="49"/>
      <c r="AS7" s="49"/>
      <c r="AT7" s="49"/>
      <c r="AU7" s="49"/>
      <c r="AV7" s="49"/>
      <c r="AW7" s="49"/>
      <c r="AX7" s="56"/>
      <c r="AY7" s="56"/>
      <c r="AZ7" s="56"/>
      <c r="BA7" s="56"/>
      <c r="BB7" s="56"/>
      <c r="BC7" s="56"/>
      <c r="BD7" s="56"/>
      <c r="BE7" s="56"/>
      <c r="BF7" s="56"/>
    </row>
    <row r="8" spans="1:58" ht="12" customHeight="1" x14ac:dyDescent="0.2">
      <c r="B8" s="64"/>
      <c r="C8" s="64"/>
      <c r="D8" s="64"/>
      <c r="E8" s="64"/>
      <c r="F8" s="64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1"/>
      <c r="AQ8" s="52"/>
      <c r="AR8" s="52"/>
      <c r="AS8" s="52"/>
      <c r="AT8" s="52"/>
      <c r="AU8" s="52"/>
      <c r="AV8" s="52"/>
      <c r="AW8" s="52"/>
      <c r="AX8" s="56"/>
      <c r="AY8" s="56"/>
      <c r="AZ8" s="56"/>
      <c r="BA8" s="56"/>
      <c r="BB8" s="56"/>
      <c r="BC8" s="56"/>
      <c r="BD8" s="56"/>
      <c r="BE8" s="56"/>
      <c r="BF8" s="56"/>
    </row>
    <row r="9" spans="1:58" ht="12" customHeight="1" x14ac:dyDescent="0.2">
      <c r="B9" s="136" t="s">
        <v>133</v>
      </c>
      <c r="C9" s="137"/>
      <c r="D9" s="137"/>
      <c r="E9" s="137"/>
      <c r="F9" s="138"/>
      <c r="G9" s="65"/>
      <c r="H9" s="66"/>
      <c r="I9" s="66"/>
      <c r="J9" s="66"/>
      <c r="K9" s="67"/>
      <c r="L9" s="87" t="s">
        <v>151</v>
      </c>
      <c r="M9" s="88"/>
      <c r="N9" s="88"/>
      <c r="O9" s="88"/>
      <c r="P9" s="89"/>
      <c r="Q9" s="87" t="s">
        <v>152</v>
      </c>
      <c r="R9" s="88"/>
      <c r="S9" s="88"/>
      <c r="T9" s="88"/>
      <c r="U9" s="89"/>
      <c r="V9" s="87" t="s">
        <v>153</v>
      </c>
      <c r="W9" s="88"/>
      <c r="X9" s="88"/>
      <c r="Y9" s="88"/>
      <c r="Z9" s="89"/>
      <c r="AA9" s="87" t="s">
        <v>414</v>
      </c>
      <c r="AB9" s="88"/>
      <c r="AC9" s="88"/>
      <c r="AD9" s="88"/>
      <c r="AE9" s="89"/>
      <c r="AF9" s="87" t="s">
        <v>316</v>
      </c>
      <c r="AG9" s="88"/>
      <c r="AH9" s="88"/>
      <c r="AI9" s="88"/>
      <c r="AJ9" s="89"/>
      <c r="AK9" s="87" t="s">
        <v>300</v>
      </c>
      <c r="AL9" s="88"/>
      <c r="AM9" s="88"/>
      <c r="AN9" s="88"/>
      <c r="AO9" s="89"/>
      <c r="AP9" s="93">
        <v>2</v>
      </c>
      <c r="AQ9" s="94"/>
      <c r="AR9" s="94" t="s">
        <v>1</v>
      </c>
      <c r="AS9" s="94"/>
      <c r="AT9" s="94">
        <v>1</v>
      </c>
      <c r="AU9" s="94"/>
      <c r="AV9" s="94" t="s">
        <v>3</v>
      </c>
      <c r="AW9" s="94"/>
      <c r="AX9" s="43">
        <f>IF(AP9+AT9=0,"",AP9/(AP9+AT9)*100)</f>
        <v>66.666666666666657</v>
      </c>
      <c r="AY9" s="43"/>
      <c r="AZ9" s="43"/>
      <c r="BA9" s="44"/>
      <c r="BB9" s="44"/>
      <c r="BC9" s="44"/>
      <c r="BD9" s="55">
        <f>IF(BE9=0,"",ROUND(BE9/BF9,5))</f>
        <v>0.99309999999999998</v>
      </c>
      <c r="BE9" s="54">
        <f>(L11+Q11+V11+AA11+AF11+AK11)</f>
        <v>144</v>
      </c>
      <c r="BF9" s="54">
        <f>(O11+T11+Y11+AD11+AI11+AN11)</f>
        <v>145</v>
      </c>
    </row>
    <row r="10" spans="1:58" ht="12" customHeight="1" x14ac:dyDescent="0.2">
      <c r="B10" s="130"/>
      <c r="C10" s="131"/>
      <c r="D10" s="131"/>
      <c r="E10" s="131"/>
      <c r="F10" s="132"/>
      <c r="G10" s="68"/>
      <c r="H10" s="69"/>
      <c r="I10" s="69"/>
      <c r="J10" s="69"/>
      <c r="K10" s="70"/>
      <c r="L10" s="90"/>
      <c r="M10" s="91"/>
      <c r="N10" s="91"/>
      <c r="O10" s="91"/>
      <c r="P10" s="92"/>
      <c r="Q10" s="90"/>
      <c r="R10" s="91"/>
      <c r="S10" s="91"/>
      <c r="T10" s="91"/>
      <c r="U10" s="92"/>
      <c r="V10" s="90"/>
      <c r="W10" s="91"/>
      <c r="X10" s="91"/>
      <c r="Y10" s="91"/>
      <c r="Z10" s="92"/>
      <c r="AA10" s="90"/>
      <c r="AB10" s="91"/>
      <c r="AC10" s="91"/>
      <c r="AD10" s="91"/>
      <c r="AE10" s="92"/>
      <c r="AF10" s="90"/>
      <c r="AG10" s="91"/>
      <c r="AH10" s="91"/>
      <c r="AI10" s="91"/>
      <c r="AJ10" s="92"/>
      <c r="AK10" s="90"/>
      <c r="AL10" s="91"/>
      <c r="AM10" s="91"/>
      <c r="AN10" s="91"/>
      <c r="AO10" s="92"/>
      <c r="AP10" s="93"/>
      <c r="AQ10" s="94"/>
      <c r="AR10" s="94"/>
      <c r="AS10" s="94"/>
      <c r="AT10" s="94"/>
      <c r="AU10" s="94"/>
      <c r="AV10" s="94"/>
      <c r="AW10" s="94"/>
      <c r="AX10" s="43"/>
      <c r="AY10" s="43"/>
      <c r="AZ10" s="43"/>
      <c r="BA10" s="44"/>
      <c r="BB10" s="44"/>
      <c r="BC10" s="44"/>
      <c r="BD10" s="55"/>
      <c r="BE10" s="54"/>
      <c r="BF10" s="54"/>
    </row>
    <row r="11" spans="1:58" ht="12" customHeight="1" x14ac:dyDescent="0.2">
      <c r="B11" s="130"/>
      <c r="C11" s="131"/>
      <c r="D11" s="131"/>
      <c r="E11" s="131"/>
      <c r="F11" s="132"/>
      <c r="G11" s="68"/>
      <c r="H11" s="69"/>
      <c r="I11" s="69"/>
      <c r="J11" s="69"/>
      <c r="K11" s="70"/>
      <c r="L11" s="62"/>
      <c r="M11" s="57"/>
      <c r="N11" s="57" t="s">
        <v>2</v>
      </c>
      <c r="O11" s="57"/>
      <c r="P11" s="58"/>
      <c r="Q11" s="62"/>
      <c r="R11" s="57"/>
      <c r="S11" s="57" t="s">
        <v>2</v>
      </c>
      <c r="T11" s="57"/>
      <c r="U11" s="58"/>
      <c r="V11" s="62"/>
      <c r="W11" s="57"/>
      <c r="X11" s="57" t="s">
        <v>2</v>
      </c>
      <c r="Y11" s="57"/>
      <c r="Z11" s="58"/>
      <c r="AA11" s="62">
        <v>48</v>
      </c>
      <c r="AB11" s="57"/>
      <c r="AC11" s="57" t="s">
        <v>2</v>
      </c>
      <c r="AD11" s="57">
        <v>66</v>
      </c>
      <c r="AE11" s="58"/>
      <c r="AF11" s="62">
        <v>54</v>
      </c>
      <c r="AG11" s="57"/>
      <c r="AH11" s="57" t="s">
        <v>2</v>
      </c>
      <c r="AI11" s="57">
        <v>46</v>
      </c>
      <c r="AJ11" s="58"/>
      <c r="AK11" s="62">
        <v>42</v>
      </c>
      <c r="AL11" s="57"/>
      <c r="AM11" s="57" t="s">
        <v>2</v>
      </c>
      <c r="AN11" s="57">
        <v>33</v>
      </c>
      <c r="AO11" s="58"/>
      <c r="AP11" s="93"/>
      <c r="AQ11" s="94"/>
      <c r="AR11" s="94"/>
      <c r="AS11" s="94"/>
      <c r="AT11" s="94"/>
      <c r="AU11" s="94"/>
      <c r="AV11" s="94"/>
      <c r="AW11" s="94"/>
      <c r="AX11" s="43"/>
      <c r="AY11" s="43"/>
      <c r="AZ11" s="43"/>
      <c r="BA11" s="44"/>
      <c r="BB11" s="44"/>
      <c r="BC11" s="44"/>
      <c r="BD11" s="55"/>
      <c r="BE11" s="54"/>
      <c r="BF11" s="54"/>
    </row>
    <row r="12" spans="1:58" ht="12" customHeight="1" x14ac:dyDescent="0.2">
      <c r="B12" s="133"/>
      <c r="C12" s="134"/>
      <c r="D12" s="134"/>
      <c r="E12" s="134"/>
      <c r="F12" s="135"/>
      <c r="G12" s="71"/>
      <c r="H12" s="72"/>
      <c r="I12" s="72"/>
      <c r="J12" s="72"/>
      <c r="K12" s="73"/>
      <c r="L12" s="63"/>
      <c r="M12" s="59"/>
      <c r="N12" s="59"/>
      <c r="O12" s="59"/>
      <c r="P12" s="60"/>
      <c r="Q12" s="63"/>
      <c r="R12" s="59"/>
      <c r="S12" s="59"/>
      <c r="T12" s="59"/>
      <c r="U12" s="60"/>
      <c r="V12" s="63"/>
      <c r="W12" s="59"/>
      <c r="X12" s="59"/>
      <c r="Y12" s="59"/>
      <c r="Z12" s="60"/>
      <c r="AA12" s="63"/>
      <c r="AB12" s="59"/>
      <c r="AC12" s="59"/>
      <c r="AD12" s="59"/>
      <c r="AE12" s="60"/>
      <c r="AF12" s="63"/>
      <c r="AG12" s="59"/>
      <c r="AH12" s="59"/>
      <c r="AI12" s="59"/>
      <c r="AJ12" s="60"/>
      <c r="AK12" s="63"/>
      <c r="AL12" s="59"/>
      <c r="AM12" s="59"/>
      <c r="AN12" s="59"/>
      <c r="AO12" s="60"/>
      <c r="AP12" s="93"/>
      <c r="AQ12" s="94"/>
      <c r="AR12" s="94"/>
      <c r="AS12" s="94"/>
      <c r="AT12" s="94"/>
      <c r="AU12" s="94"/>
      <c r="AV12" s="94"/>
      <c r="AW12" s="94"/>
      <c r="AX12" s="43"/>
      <c r="AY12" s="43"/>
      <c r="AZ12" s="43"/>
      <c r="BA12" s="44"/>
      <c r="BB12" s="44"/>
      <c r="BC12" s="44"/>
      <c r="BD12" s="55"/>
      <c r="BE12" s="54"/>
      <c r="BF12" s="54"/>
    </row>
    <row r="13" spans="1:58" ht="12" customHeight="1" x14ac:dyDescent="0.2">
      <c r="B13" s="127" t="s">
        <v>43</v>
      </c>
      <c r="C13" s="128"/>
      <c r="D13" s="128"/>
      <c r="E13" s="128"/>
      <c r="F13" s="129"/>
      <c r="G13" s="80" t="str">
        <f>IF(L9="○","●",IF(L9="●","○",L9))</f>
        <v>9/24  s1</v>
      </c>
      <c r="H13" s="81"/>
      <c r="I13" s="81"/>
      <c r="J13" s="81"/>
      <c r="K13" s="82"/>
      <c r="L13" s="86"/>
      <c r="M13" s="86"/>
      <c r="N13" s="86"/>
      <c r="O13" s="86"/>
      <c r="P13" s="86"/>
      <c r="Q13" s="87" t="s">
        <v>382</v>
      </c>
      <c r="R13" s="88"/>
      <c r="S13" s="88"/>
      <c r="T13" s="88"/>
      <c r="U13" s="89"/>
      <c r="V13" s="87" t="s">
        <v>154</v>
      </c>
      <c r="W13" s="88"/>
      <c r="X13" s="88"/>
      <c r="Y13" s="88"/>
      <c r="Z13" s="89"/>
      <c r="AA13" s="87" t="s">
        <v>301</v>
      </c>
      <c r="AB13" s="88"/>
      <c r="AC13" s="88"/>
      <c r="AD13" s="88"/>
      <c r="AE13" s="89"/>
      <c r="AF13" s="87" t="s">
        <v>155</v>
      </c>
      <c r="AG13" s="88"/>
      <c r="AH13" s="88"/>
      <c r="AI13" s="88"/>
      <c r="AJ13" s="89"/>
      <c r="AK13" s="87" t="s">
        <v>55</v>
      </c>
      <c r="AL13" s="88"/>
      <c r="AM13" s="88"/>
      <c r="AN13" s="88"/>
      <c r="AO13" s="89"/>
      <c r="AP13" s="93">
        <v>1</v>
      </c>
      <c r="AQ13" s="94"/>
      <c r="AR13" s="94" t="s">
        <v>1</v>
      </c>
      <c r="AS13" s="94"/>
      <c r="AT13" s="94">
        <v>2</v>
      </c>
      <c r="AU13" s="94"/>
      <c r="AV13" s="94" t="s">
        <v>3</v>
      </c>
      <c r="AW13" s="94"/>
      <c r="AX13" s="43">
        <f>IF(AP13+AT13=0,"",AP13/(AP13+AT13)*100)</f>
        <v>33.333333333333329</v>
      </c>
      <c r="AY13" s="43"/>
      <c r="AZ13" s="43"/>
      <c r="BA13" s="44"/>
      <c r="BB13" s="44"/>
      <c r="BC13" s="44"/>
      <c r="BD13" s="55">
        <f>IF(BE13=0,"",ROUND(BE13/BF13,5))</f>
        <v>0.77049000000000001</v>
      </c>
      <c r="BE13" s="103">
        <f>(G15+Q15+V15+AA15+AF15+AK15)</f>
        <v>141</v>
      </c>
      <c r="BF13" s="103">
        <f>(J15+T15+Y15+AD15+AI15+AN15)</f>
        <v>183</v>
      </c>
    </row>
    <row r="14" spans="1:58" ht="12" customHeight="1" x14ac:dyDescent="0.2">
      <c r="B14" s="130"/>
      <c r="C14" s="131"/>
      <c r="D14" s="131"/>
      <c r="E14" s="131"/>
      <c r="F14" s="132"/>
      <c r="G14" s="83"/>
      <c r="H14" s="84"/>
      <c r="I14" s="84"/>
      <c r="J14" s="84"/>
      <c r="K14" s="85"/>
      <c r="L14" s="86"/>
      <c r="M14" s="86"/>
      <c r="N14" s="86"/>
      <c r="O14" s="86"/>
      <c r="P14" s="86"/>
      <c r="Q14" s="90"/>
      <c r="R14" s="91"/>
      <c r="S14" s="91"/>
      <c r="T14" s="91"/>
      <c r="U14" s="92"/>
      <c r="V14" s="90"/>
      <c r="W14" s="91"/>
      <c r="X14" s="91"/>
      <c r="Y14" s="91"/>
      <c r="Z14" s="92"/>
      <c r="AA14" s="90"/>
      <c r="AB14" s="91"/>
      <c r="AC14" s="91"/>
      <c r="AD14" s="91"/>
      <c r="AE14" s="92"/>
      <c r="AF14" s="90"/>
      <c r="AG14" s="91"/>
      <c r="AH14" s="91"/>
      <c r="AI14" s="91"/>
      <c r="AJ14" s="92"/>
      <c r="AK14" s="90"/>
      <c r="AL14" s="91"/>
      <c r="AM14" s="91"/>
      <c r="AN14" s="91"/>
      <c r="AO14" s="92"/>
      <c r="AP14" s="93"/>
      <c r="AQ14" s="94"/>
      <c r="AR14" s="94"/>
      <c r="AS14" s="94"/>
      <c r="AT14" s="94"/>
      <c r="AU14" s="94"/>
      <c r="AV14" s="94"/>
      <c r="AW14" s="94"/>
      <c r="AX14" s="43"/>
      <c r="AY14" s="43"/>
      <c r="AZ14" s="43"/>
      <c r="BA14" s="44"/>
      <c r="BB14" s="44"/>
      <c r="BC14" s="44"/>
      <c r="BD14" s="55"/>
      <c r="BE14" s="104"/>
      <c r="BF14" s="104"/>
    </row>
    <row r="15" spans="1:58" ht="12" customHeight="1" x14ac:dyDescent="0.2">
      <c r="B15" s="130"/>
      <c r="C15" s="131"/>
      <c r="D15" s="131"/>
      <c r="E15" s="131"/>
      <c r="F15" s="132"/>
      <c r="G15" s="74">
        <f>O11</f>
        <v>0</v>
      </c>
      <c r="H15" s="75"/>
      <c r="I15" s="75" t="s">
        <v>2</v>
      </c>
      <c r="J15" s="75">
        <f>L11</f>
        <v>0</v>
      </c>
      <c r="K15" s="78"/>
      <c r="L15" s="86"/>
      <c r="M15" s="86"/>
      <c r="N15" s="86"/>
      <c r="O15" s="86"/>
      <c r="P15" s="86"/>
      <c r="Q15" s="62">
        <v>62</v>
      </c>
      <c r="R15" s="57"/>
      <c r="S15" s="57" t="s">
        <v>2</v>
      </c>
      <c r="T15" s="57">
        <v>61</v>
      </c>
      <c r="U15" s="58"/>
      <c r="V15" s="62"/>
      <c r="W15" s="57"/>
      <c r="X15" s="57" t="s">
        <v>2</v>
      </c>
      <c r="Y15" s="57"/>
      <c r="Z15" s="58"/>
      <c r="AA15" s="62">
        <v>45</v>
      </c>
      <c r="AB15" s="57"/>
      <c r="AC15" s="57" t="s">
        <v>2</v>
      </c>
      <c r="AD15" s="57">
        <v>59</v>
      </c>
      <c r="AE15" s="58"/>
      <c r="AF15" s="62"/>
      <c r="AG15" s="57"/>
      <c r="AH15" s="57" t="s">
        <v>2</v>
      </c>
      <c r="AI15" s="57"/>
      <c r="AJ15" s="58"/>
      <c r="AK15" s="62">
        <v>34</v>
      </c>
      <c r="AL15" s="57"/>
      <c r="AM15" s="57" t="s">
        <v>2</v>
      </c>
      <c r="AN15" s="57">
        <v>63</v>
      </c>
      <c r="AO15" s="58"/>
      <c r="AP15" s="93"/>
      <c r="AQ15" s="94"/>
      <c r="AR15" s="94"/>
      <c r="AS15" s="94"/>
      <c r="AT15" s="94"/>
      <c r="AU15" s="94"/>
      <c r="AV15" s="94"/>
      <c r="AW15" s="94"/>
      <c r="AX15" s="43"/>
      <c r="AY15" s="43"/>
      <c r="AZ15" s="43"/>
      <c r="BA15" s="44"/>
      <c r="BB15" s="44"/>
      <c r="BC15" s="44"/>
      <c r="BD15" s="55"/>
      <c r="BE15" s="104"/>
      <c r="BF15" s="104"/>
    </row>
    <row r="16" spans="1:58" ht="12" customHeight="1" x14ac:dyDescent="0.2">
      <c r="B16" s="133"/>
      <c r="C16" s="134"/>
      <c r="D16" s="134"/>
      <c r="E16" s="134"/>
      <c r="F16" s="135"/>
      <c r="G16" s="76"/>
      <c r="H16" s="77"/>
      <c r="I16" s="77"/>
      <c r="J16" s="77"/>
      <c r="K16" s="79"/>
      <c r="L16" s="86"/>
      <c r="M16" s="86"/>
      <c r="N16" s="86"/>
      <c r="O16" s="86"/>
      <c r="P16" s="86"/>
      <c r="Q16" s="63"/>
      <c r="R16" s="59"/>
      <c r="S16" s="59"/>
      <c r="T16" s="59"/>
      <c r="U16" s="60"/>
      <c r="V16" s="63"/>
      <c r="W16" s="59"/>
      <c r="X16" s="59"/>
      <c r="Y16" s="59"/>
      <c r="Z16" s="60"/>
      <c r="AA16" s="63"/>
      <c r="AB16" s="59"/>
      <c r="AC16" s="59"/>
      <c r="AD16" s="59"/>
      <c r="AE16" s="60"/>
      <c r="AF16" s="63"/>
      <c r="AG16" s="59"/>
      <c r="AH16" s="59"/>
      <c r="AI16" s="59"/>
      <c r="AJ16" s="60"/>
      <c r="AK16" s="63"/>
      <c r="AL16" s="59"/>
      <c r="AM16" s="59"/>
      <c r="AN16" s="59"/>
      <c r="AO16" s="60"/>
      <c r="AP16" s="93"/>
      <c r="AQ16" s="94"/>
      <c r="AR16" s="94"/>
      <c r="AS16" s="94"/>
      <c r="AT16" s="94"/>
      <c r="AU16" s="94"/>
      <c r="AV16" s="94"/>
      <c r="AW16" s="94"/>
      <c r="AX16" s="43"/>
      <c r="AY16" s="43"/>
      <c r="AZ16" s="43"/>
      <c r="BA16" s="44"/>
      <c r="BB16" s="44"/>
      <c r="BC16" s="44"/>
      <c r="BD16" s="55"/>
      <c r="BE16" s="105"/>
      <c r="BF16" s="105"/>
    </row>
    <row r="17" spans="2:58" ht="12" customHeight="1" x14ac:dyDescent="0.2">
      <c r="B17" s="127" t="s">
        <v>134</v>
      </c>
      <c r="C17" s="128"/>
      <c r="D17" s="128"/>
      <c r="E17" s="128"/>
      <c r="F17" s="129"/>
      <c r="G17" s="80" t="str">
        <f>IF(Q9="○","●",IF(Q9="●","○",Q9))</f>
        <v>9/17  q1</v>
      </c>
      <c r="H17" s="81"/>
      <c r="I17" s="81"/>
      <c r="J17" s="81"/>
      <c r="K17" s="82"/>
      <c r="L17" s="80" t="str">
        <f>IF(Q13="○","●",IF(Q13="●","○",Q13))</f>
        <v>●</v>
      </c>
      <c r="M17" s="81"/>
      <c r="N17" s="81"/>
      <c r="O17" s="81"/>
      <c r="P17" s="82"/>
      <c r="Q17" s="86"/>
      <c r="R17" s="86"/>
      <c r="S17" s="86"/>
      <c r="T17" s="86"/>
      <c r="U17" s="86"/>
      <c r="V17" s="87" t="s">
        <v>313</v>
      </c>
      <c r="W17" s="88"/>
      <c r="X17" s="88"/>
      <c r="Y17" s="88"/>
      <c r="Z17" s="89"/>
      <c r="AA17" s="87" t="s">
        <v>156</v>
      </c>
      <c r="AB17" s="88"/>
      <c r="AC17" s="88"/>
      <c r="AD17" s="88"/>
      <c r="AE17" s="89"/>
      <c r="AF17" s="87" t="s">
        <v>55</v>
      </c>
      <c r="AG17" s="88"/>
      <c r="AH17" s="88"/>
      <c r="AI17" s="88"/>
      <c r="AJ17" s="89"/>
      <c r="AK17" s="87" t="s">
        <v>448</v>
      </c>
      <c r="AL17" s="88"/>
      <c r="AM17" s="88"/>
      <c r="AN17" s="88"/>
      <c r="AO17" s="89"/>
      <c r="AP17" s="93">
        <v>1</v>
      </c>
      <c r="AQ17" s="94"/>
      <c r="AR17" s="94" t="s">
        <v>1</v>
      </c>
      <c r="AS17" s="94"/>
      <c r="AT17" s="94">
        <v>3</v>
      </c>
      <c r="AU17" s="94"/>
      <c r="AV17" s="94" t="s">
        <v>3</v>
      </c>
      <c r="AW17" s="94"/>
      <c r="AX17" s="43">
        <f>IF(AP17+AT17=0,"",AP17/(AP17+AT17)*100)</f>
        <v>25</v>
      </c>
      <c r="AY17" s="43"/>
      <c r="AZ17" s="43"/>
      <c r="BA17" s="44"/>
      <c r="BB17" s="44"/>
      <c r="BC17" s="44"/>
      <c r="BD17" s="55">
        <f>IF(BE17=0,"",ROUND(BE17/BF17,5))</f>
        <v>0.96135000000000004</v>
      </c>
      <c r="BE17" s="103">
        <f>(G19+L19+V19+AA19+AF19+AK19)</f>
        <v>199</v>
      </c>
      <c r="BF17" s="103">
        <f>(J19+O19+Y19+AD19+AI19+AN19)</f>
        <v>207</v>
      </c>
    </row>
    <row r="18" spans="2:58" ht="12" customHeight="1" x14ac:dyDescent="0.2">
      <c r="B18" s="130"/>
      <c r="C18" s="131"/>
      <c r="D18" s="131"/>
      <c r="E18" s="131"/>
      <c r="F18" s="132"/>
      <c r="G18" s="83"/>
      <c r="H18" s="84"/>
      <c r="I18" s="84"/>
      <c r="J18" s="84"/>
      <c r="K18" s="85"/>
      <c r="L18" s="83"/>
      <c r="M18" s="84"/>
      <c r="N18" s="84"/>
      <c r="O18" s="84"/>
      <c r="P18" s="85"/>
      <c r="Q18" s="86"/>
      <c r="R18" s="86"/>
      <c r="S18" s="86"/>
      <c r="T18" s="86"/>
      <c r="U18" s="86"/>
      <c r="V18" s="90"/>
      <c r="W18" s="91"/>
      <c r="X18" s="91"/>
      <c r="Y18" s="91"/>
      <c r="Z18" s="92"/>
      <c r="AA18" s="90"/>
      <c r="AB18" s="91"/>
      <c r="AC18" s="91"/>
      <c r="AD18" s="91"/>
      <c r="AE18" s="92"/>
      <c r="AF18" s="90"/>
      <c r="AG18" s="91"/>
      <c r="AH18" s="91"/>
      <c r="AI18" s="91"/>
      <c r="AJ18" s="92"/>
      <c r="AK18" s="90"/>
      <c r="AL18" s="91"/>
      <c r="AM18" s="91"/>
      <c r="AN18" s="91"/>
      <c r="AO18" s="92"/>
      <c r="AP18" s="93"/>
      <c r="AQ18" s="94"/>
      <c r="AR18" s="94"/>
      <c r="AS18" s="94"/>
      <c r="AT18" s="94"/>
      <c r="AU18" s="94"/>
      <c r="AV18" s="94"/>
      <c r="AW18" s="94"/>
      <c r="AX18" s="43"/>
      <c r="AY18" s="43"/>
      <c r="AZ18" s="43"/>
      <c r="BA18" s="44"/>
      <c r="BB18" s="44"/>
      <c r="BC18" s="44"/>
      <c r="BD18" s="55"/>
      <c r="BE18" s="104"/>
      <c r="BF18" s="104"/>
    </row>
    <row r="19" spans="2:58" ht="12" customHeight="1" x14ac:dyDescent="0.2">
      <c r="B19" s="130"/>
      <c r="C19" s="131"/>
      <c r="D19" s="131"/>
      <c r="E19" s="131"/>
      <c r="F19" s="132"/>
      <c r="G19" s="74">
        <f>T11</f>
        <v>0</v>
      </c>
      <c r="H19" s="75"/>
      <c r="I19" s="75" t="s">
        <v>2</v>
      </c>
      <c r="J19" s="75">
        <f>Q11</f>
        <v>0</v>
      </c>
      <c r="K19" s="78"/>
      <c r="L19" s="74">
        <f>T15</f>
        <v>61</v>
      </c>
      <c r="M19" s="75"/>
      <c r="N19" s="75" t="s">
        <v>2</v>
      </c>
      <c r="O19" s="75">
        <f>Q15</f>
        <v>62</v>
      </c>
      <c r="P19" s="78"/>
      <c r="Q19" s="86"/>
      <c r="R19" s="86"/>
      <c r="S19" s="86"/>
      <c r="T19" s="86"/>
      <c r="U19" s="86"/>
      <c r="V19" s="62">
        <v>45</v>
      </c>
      <c r="W19" s="57"/>
      <c r="X19" s="57" t="s">
        <v>2</v>
      </c>
      <c r="Y19" s="57">
        <v>50</v>
      </c>
      <c r="Z19" s="58"/>
      <c r="AA19" s="62"/>
      <c r="AB19" s="57"/>
      <c r="AC19" s="57" t="s">
        <v>2</v>
      </c>
      <c r="AD19" s="57"/>
      <c r="AE19" s="58"/>
      <c r="AF19" s="62">
        <v>40</v>
      </c>
      <c r="AG19" s="57"/>
      <c r="AH19" s="57" t="s">
        <v>2</v>
      </c>
      <c r="AI19" s="57">
        <v>54</v>
      </c>
      <c r="AJ19" s="58"/>
      <c r="AK19" s="62">
        <v>53</v>
      </c>
      <c r="AL19" s="57"/>
      <c r="AM19" s="57" t="s">
        <v>2</v>
      </c>
      <c r="AN19" s="57">
        <v>41</v>
      </c>
      <c r="AO19" s="58"/>
      <c r="AP19" s="93"/>
      <c r="AQ19" s="94"/>
      <c r="AR19" s="94"/>
      <c r="AS19" s="94"/>
      <c r="AT19" s="94"/>
      <c r="AU19" s="94"/>
      <c r="AV19" s="94"/>
      <c r="AW19" s="94"/>
      <c r="AX19" s="43"/>
      <c r="AY19" s="43"/>
      <c r="AZ19" s="43"/>
      <c r="BA19" s="44"/>
      <c r="BB19" s="44"/>
      <c r="BC19" s="44"/>
      <c r="BD19" s="55"/>
      <c r="BE19" s="104"/>
      <c r="BF19" s="104"/>
    </row>
    <row r="20" spans="2:58" ht="12" customHeight="1" x14ac:dyDescent="0.2">
      <c r="B20" s="133"/>
      <c r="C20" s="134"/>
      <c r="D20" s="134"/>
      <c r="E20" s="134"/>
      <c r="F20" s="135"/>
      <c r="G20" s="76"/>
      <c r="H20" s="77"/>
      <c r="I20" s="77"/>
      <c r="J20" s="77"/>
      <c r="K20" s="79"/>
      <c r="L20" s="76"/>
      <c r="M20" s="77"/>
      <c r="N20" s="77"/>
      <c r="O20" s="77"/>
      <c r="P20" s="79"/>
      <c r="Q20" s="86"/>
      <c r="R20" s="86"/>
      <c r="S20" s="86"/>
      <c r="T20" s="86"/>
      <c r="U20" s="86"/>
      <c r="V20" s="63"/>
      <c r="W20" s="59"/>
      <c r="X20" s="59"/>
      <c r="Y20" s="59"/>
      <c r="Z20" s="60"/>
      <c r="AA20" s="63"/>
      <c r="AB20" s="59"/>
      <c r="AC20" s="59"/>
      <c r="AD20" s="59"/>
      <c r="AE20" s="60"/>
      <c r="AF20" s="63"/>
      <c r="AG20" s="59"/>
      <c r="AH20" s="59"/>
      <c r="AI20" s="59"/>
      <c r="AJ20" s="60"/>
      <c r="AK20" s="63"/>
      <c r="AL20" s="59"/>
      <c r="AM20" s="59"/>
      <c r="AN20" s="59"/>
      <c r="AO20" s="60"/>
      <c r="AP20" s="93"/>
      <c r="AQ20" s="94"/>
      <c r="AR20" s="94"/>
      <c r="AS20" s="94"/>
      <c r="AT20" s="94"/>
      <c r="AU20" s="94"/>
      <c r="AV20" s="94"/>
      <c r="AW20" s="94"/>
      <c r="AX20" s="43"/>
      <c r="AY20" s="43"/>
      <c r="AZ20" s="43"/>
      <c r="BA20" s="44"/>
      <c r="BB20" s="44"/>
      <c r="BC20" s="44"/>
      <c r="BD20" s="55"/>
      <c r="BE20" s="105"/>
      <c r="BF20" s="105"/>
    </row>
    <row r="21" spans="2:58" ht="12" customHeight="1" x14ac:dyDescent="0.2">
      <c r="B21" s="127" t="s">
        <v>135</v>
      </c>
      <c r="C21" s="128"/>
      <c r="D21" s="128"/>
      <c r="E21" s="128"/>
      <c r="F21" s="129"/>
      <c r="G21" s="80" t="str">
        <f>IF(V9="○","●",IF(V9="●","○",V9))</f>
        <v>7/30  e1</v>
      </c>
      <c r="H21" s="81"/>
      <c r="I21" s="81"/>
      <c r="J21" s="81"/>
      <c r="K21" s="82"/>
      <c r="L21" s="80" t="str">
        <f>IF(V13="○","●",IF(V13="●","○",V13))</f>
        <v>9/10  n5</v>
      </c>
      <c r="M21" s="81"/>
      <c r="N21" s="81"/>
      <c r="O21" s="81"/>
      <c r="P21" s="82"/>
      <c r="Q21" s="80" t="str">
        <f>IF(V17="○","●",IF(V17="●","○",V17))</f>
        <v>○</v>
      </c>
      <c r="R21" s="81"/>
      <c r="S21" s="81"/>
      <c r="T21" s="81"/>
      <c r="U21" s="82"/>
      <c r="V21" s="86"/>
      <c r="W21" s="86"/>
      <c r="X21" s="86"/>
      <c r="Y21" s="86"/>
      <c r="Z21" s="86"/>
      <c r="AA21" s="87" t="s">
        <v>249</v>
      </c>
      <c r="AB21" s="88"/>
      <c r="AC21" s="88"/>
      <c r="AD21" s="88"/>
      <c r="AE21" s="89"/>
      <c r="AF21" s="87" t="s">
        <v>415</v>
      </c>
      <c r="AG21" s="88"/>
      <c r="AH21" s="88"/>
      <c r="AI21" s="88"/>
      <c r="AJ21" s="89"/>
      <c r="AK21" s="87" t="s">
        <v>157</v>
      </c>
      <c r="AL21" s="88"/>
      <c r="AM21" s="88"/>
      <c r="AN21" s="88"/>
      <c r="AO21" s="89"/>
      <c r="AP21" s="93">
        <v>2</v>
      </c>
      <c r="AQ21" s="94"/>
      <c r="AR21" s="94" t="s">
        <v>1</v>
      </c>
      <c r="AS21" s="94"/>
      <c r="AT21" s="94">
        <v>1</v>
      </c>
      <c r="AU21" s="94"/>
      <c r="AV21" s="94" t="s">
        <v>3</v>
      </c>
      <c r="AW21" s="94"/>
      <c r="AX21" s="43">
        <f>IF(AP21+AT21=0,"",AP21/(AP21+AT21)*100)</f>
        <v>66.666666666666657</v>
      </c>
      <c r="AY21" s="43"/>
      <c r="AZ21" s="43"/>
      <c r="BA21" s="44"/>
      <c r="BB21" s="44"/>
      <c r="BC21" s="44"/>
      <c r="BD21" s="55">
        <f>IF(BE21=0,"",ROUND(BE21/BF21,5))</f>
        <v>1.02752</v>
      </c>
      <c r="BE21" s="103">
        <f>(G23+L23+Q23+AA23+AF23+AK23)</f>
        <v>112</v>
      </c>
      <c r="BF21" s="103">
        <f>(J23+O23+T23+AD23+AI23+AN23)</f>
        <v>109</v>
      </c>
    </row>
    <row r="22" spans="2:58" ht="12" customHeight="1" x14ac:dyDescent="0.2">
      <c r="B22" s="130"/>
      <c r="C22" s="131"/>
      <c r="D22" s="131"/>
      <c r="E22" s="131"/>
      <c r="F22" s="132"/>
      <c r="G22" s="83"/>
      <c r="H22" s="84"/>
      <c r="I22" s="84"/>
      <c r="J22" s="84"/>
      <c r="K22" s="85"/>
      <c r="L22" s="83"/>
      <c r="M22" s="84"/>
      <c r="N22" s="84"/>
      <c r="O22" s="84"/>
      <c r="P22" s="85"/>
      <c r="Q22" s="83"/>
      <c r="R22" s="84"/>
      <c r="S22" s="84"/>
      <c r="T22" s="84"/>
      <c r="U22" s="85"/>
      <c r="V22" s="86"/>
      <c r="W22" s="86"/>
      <c r="X22" s="86"/>
      <c r="Y22" s="86"/>
      <c r="Z22" s="86"/>
      <c r="AA22" s="90"/>
      <c r="AB22" s="91"/>
      <c r="AC22" s="91"/>
      <c r="AD22" s="91"/>
      <c r="AE22" s="92"/>
      <c r="AF22" s="90"/>
      <c r="AG22" s="91"/>
      <c r="AH22" s="91"/>
      <c r="AI22" s="91"/>
      <c r="AJ22" s="92"/>
      <c r="AK22" s="90"/>
      <c r="AL22" s="91"/>
      <c r="AM22" s="91"/>
      <c r="AN22" s="91"/>
      <c r="AO22" s="92"/>
      <c r="AP22" s="93"/>
      <c r="AQ22" s="94"/>
      <c r="AR22" s="94"/>
      <c r="AS22" s="94"/>
      <c r="AT22" s="94"/>
      <c r="AU22" s="94"/>
      <c r="AV22" s="94"/>
      <c r="AW22" s="94"/>
      <c r="AX22" s="43"/>
      <c r="AY22" s="43"/>
      <c r="AZ22" s="43"/>
      <c r="BA22" s="44"/>
      <c r="BB22" s="44"/>
      <c r="BC22" s="44"/>
      <c r="BD22" s="55"/>
      <c r="BE22" s="104"/>
      <c r="BF22" s="104"/>
    </row>
    <row r="23" spans="2:58" ht="12" customHeight="1" x14ac:dyDescent="0.2">
      <c r="B23" s="130"/>
      <c r="C23" s="131"/>
      <c r="D23" s="131"/>
      <c r="E23" s="131"/>
      <c r="F23" s="132"/>
      <c r="G23" s="74">
        <f>Y11</f>
        <v>0</v>
      </c>
      <c r="H23" s="75"/>
      <c r="I23" s="75" t="s">
        <v>2</v>
      </c>
      <c r="J23" s="75">
        <f>V11</f>
        <v>0</v>
      </c>
      <c r="K23" s="78"/>
      <c r="L23" s="74">
        <f>Y15</f>
        <v>0</v>
      </c>
      <c r="M23" s="75"/>
      <c r="N23" s="75" t="s">
        <v>2</v>
      </c>
      <c r="O23" s="75">
        <f>V15</f>
        <v>0</v>
      </c>
      <c r="P23" s="78"/>
      <c r="Q23" s="74">
        <f>Y19</f>
        <v>50</v>
      </c>
      <c r="R23" s="75"/>
      <c r="S23" s="75" t="s">
        <v>2</v>
      </c>
      <c r="T23" s="75">
        <f>V19</f>
        <v>45</v>
      </c>
      <c r="U23" s="78"/>
      <c r="V23" s="86"/>
      <c r="W23" s="86"/>
      <c r="X23" s="86"/>
      <c r="Y23" s="86"/>
      <c r="Z23" s="86"/>
      <c r="AA23" s="62">
        <v>0</v>
      </c>
      <c r="AB23" s="57"/>
      <c r="AC23" s="57" t="s">
        <v>2</v>
      </c>
      <c r="AD23" s="57">
        <v>20</v>
      </c>
      <c r="AE23" s="58"/>
      <c r="AF23" s="62">
        <v>62</v>
      </c>
      <c r="AG23" s="57"/>
      <c r="AH23" s="57" t="s">
        <v>2</v>
      </c>
      <c r="AI23" s="57">
        <v>44</v>
      </c>
      <c r="AJ23" s="58"/>
      <c r="AK23" s="62"/>
      <c r="AL23" s="57"/>
      <c r="AM23" s="57" t="s">
        <v>2</v>
      </c>
      <c r="AN23" s="57"/>
      <c r="AO23" s="58"/>
      <c r="AP23" s="93"/>
      <c r="AQ23" s="94"/>
      <c r="AR23" s="94"/>
      <c r="AS23" s="94"/>
      <c r="AT23" s="94"/>
      <c r="AU23" s="94"/>
      <c r="AV23" s="94"/>
      <c r="AW23" s="94"/>
      <c r="AX23" s="43"/>
      <c r="AY23" s="43"/>
      <c r="AZ23" s="43"/>
      <c r="BA23" s="44"/>
      <c r="BB23" s="44"/>
      <c r="BC23" s="44"/>
      <c r="BD23" s="55"/>
      <c r="BE23" s="104"/>
      <c r="BF23" s="104"/>
    </row>
    <row r="24" spans="2:58" ht="12" customHeight="1" x14ac:dyDescent="0.2">
      <c r="B24" s="133"/>
      <c r="C24" s="134"/>
      <c r="D24" s="134"/>
      <c r="E24" s="134"/>
      <c r="F24" s="135"/>
      <c r="G24" s="76"/>
      <c r="H24" s="77"/>
      <c r="I24" s="77"/>
      <c r="J24" s="77"/>
      <c r="K24" s="79"/>
      <c r="L24" s="76"/>
      <c r="M24" s="77"/>
      <c r="N24" s="77"/>
      <c r="O24" s="77"/>
      <c r="P24" s="79"/>
      <c r="Q24" s="76"/>
      <c r="R24" s="77"/>
      <c r="S24" s="77"/>
      <c r="T24" s="77"/>
      <c r="U24" s="79"/>
      <c r="V24" s="86"/>
      <c r="W24" s="86"/>
      <c r="X24" s="86"/>
      <c r="Y24" s="86"/>
      <c r="Z24" s="86"/>
      <c r="AA24" s="63"/>
      <c r="AB24" s="59"/>
      <c r="AC24" s="59"/>
      <c r="AD24" s="59"/>
      <c r="AE24" s="60"/>
      <c r="AF24" s="63"/>
      <c r="AG24" s="59"/>
      <c r="AH24" s="59"/>
      <c r="AI24" s="59"/>
      <c r="AJ24" s="60"/>
      <c r="AK24" s="63"/>
      <c r="AL24" s="59"/>
      <c r="AM24" s="59"/>
      <c r="AN24" s="59"/>
      <c r="AO24" s="60"/>
      <c r="AP24" s="93"/>
      <c r="AQ24" s="94"/>
      <c r="AR24" s="94"/>
      <c r="AS24" s="94"/>
      <c r="AT24" s="94"/>
      <c r="AU24" s="94"/>
      <c r="AV24" s="94"/>
      <c r="AW24" s="94"/>
      <c r="AX24" s="43"/>
      <c r="AY24" s="43"/>
      <c r="AZ24" s="43"/>
      <c r="BA24" s="44"/>
      <c r="BB24" s="44"/>
      <c r="BC24" s="44"/>
      <c r="BD24" s="55"/>
      <c r="BE24" s="105"/>
      <c r="BF24" s="105"/>
    </row>
    <row r="25" spans="2:58" ht="12" customHeight="1" x14ac:dyDescent="0.2">
      <c r="B25" s="106" t="s">
        <v>136</v>
      </c>
      <c r="C25" s="107"/>
      <c r="D25" s="107"/>
      <c r="E25" s="107"/>
      <c r="F25" s="108"/>
      <c r="G25" s="80" t="str">
        <f>IF(AA9="○","●",IF(AA9="●","○",AA9))</f>
        <v>○</v>
      </c>
      <c r="H25" s="81"/>
      <c r="I25" s="81"/>
      <c r="J25" s="81"/>
      <c r="K25" s="82"/>
      <c r="L25" s="80" t="str">
        <f>IF(AA13="○","●",IF(AA13="●","○",AA13))</f>
        <v>○</v>
      </c>
      <c r="M25" s="81"/>
      <c r="N25" s="81"/>
      <c r="O25" s="81"/>
      <c r="P25" s="82"/>
      <c r="Q25" s="80" t="str">
        <f>IF(AA17="○","●",IF(AA17="●","○",AA17))</f>
        <v>9/3  g3</v>
      </c>
      <c r="R25" s="81"/>
      <c r="S25" s="81"/>
      <c r="T25" s="81"/>
      <c r="U25" s="82"/>
      <c r="V25" s="80" t="str">
        <f>IF(AA21="○","●",IF(AA21="●","○",AA21))</f>
        <v>○</v>
      </c>
      <c r="W25" s="81"/>
      <c r="X25" s="81"/>
      <c r="Y25" s="81"/>
      <c r="Z25" s="82"/>
      <c r="AA25" s="86"/>
      <c r="AB25" s="86"/>
      <c r="AC25" s="86"/>
      <c r="AD25" s="86"/>
      <c r="AE25" s="86"/>
      <c r="AF25" s="87" t="s">
        <v>158</v>
      </c>
      <c r="AG25" s="88"/>
      <c r="AH25" s="88"/>
      <c r="AI25" s="88"/>
      <c r="AJ25" s="89"/>
      <c r="AK25" s="87" t="s">
        <v>348</v>
      </c>
      <c r="AL25" s="88"/>
      <c r="AM25" s="88"/>
      <c r="AN25" s="88"/>
      <c r="AO25" s="89"/>
      <c r="AP25" s="93">
        <v>4</v>
      </c>
      <c r="AQ25" s="94"/>
      <c r="AR25" s="94" t="s">
        <v>1</v>
      </c>
      <c r="AS25" s="94"/>
      <c r="AT25" s="94"/>
      <c r="AU25" s="94"/>
      <c r="AV25" s="94" t="s">
        <v>3</v>
      </c>
      <c r="AW25" s="94"/>
      <c r="AX25" s="43">
        <f>IF(AP25+AT25=0,"",AP25/(AP25+AT25)*100)</f>
        <v>100</v>
      </c>
      <c r="AY25" s="43"/>
      <c r="AZ25" s="43"/>
      <c r="BA25" s="44"/>
      <c r="BB25" s="44"/>
      <c r="BC25" s="44"/>
      <c r="BD25" s="55">
        <f>IF(BE25=0,"",ROUND(BE25/BF25,5))</f>
        <v>1.79339</v>
      </c>
      <c r="BE25" s="103">
        <f>(G27+L27+Q27+V27+AF27+AK27)</f>
        <v>217</v>
      </c>
      <c r="BF25" s="103">
        <f>(J27+O27+T27+Y27+AI27+AN27)</f>
        <v>121</v>
      </c>
    </row>
    <row r="26" spans="2:58" ht="12" customHeight="1" x14ac:dyDescent="0.2">
      <c r="B26" s="109"/>
      <c r="C26" s="110"/>
      <c r="D26" s="110"/>
      <c r="E26" s="110"/>
      <c r="F26" s="111"/>
      <c r="G26" s="83"/>
      <c r="H26" s="84"/>
      <c r="I26" s="84"/>
      <c r="J26" s="84"/>
      <c r="K26" s="85"/>
      <c r="L26" s="83"/>
      <c r="M26" s="84"/>
      <c r="N26" s="84"/>
      <c r="O26" s="84"/>
      <c r="P26" s="85"/>
      <c r="Q26" s="83"/>
      <c r="R26" s="84"/>
      <c r="S26" s="84"/>
      <c r="T26" s="84"/>
      <c r="U26" s="85"/>
      <c r="V26" s="83"/>
      <c r="W26" s="84"/>
      <c r="X26" s="84"/>
      <c r="Y26" s="84"/>
      <c r="Z26" s="85"/>
      <c r="AA26" s="86"/>
      <c r="AB26" s="86"/>
      <c r="AC26" s="86"/>
      <c r="AD26" s="86"/>
      <c r="AE26" s="86"/>
      <c r="AF26" s="90"/>
      <c r="AG26" s="91"/>
      <c r="AH26" s="91"/>
      <c r="AI26" s="91"/>
      <c r="AJ26" s="92"/>
      <c r="AK26" s="90"/>
      <c r="AL26" s="91"/>
      <c r="AM26" s="91"/>
      <c r="AN26" s="91"/>
      <c r="AO26" s="92"/>
      <c r="AP26" s="93"/>
      <c r="AQ26" s="94"/>
      <c r="AR26" s="94"/>
      <c r="AS26" s="94"/>
      <c r="AT26" s="94"/>
      <c r="AU26" s="94"/>
      <c r="AV26" s="94"/>
      <c r="AW26" s="94"/>
      <c r="AX26" s="43"/>
      <c r="AY26" s="43"/>
      <c r="AZ26" s="43"/>
      <c r="BA26" s="44"/>
      <c r="BB26" s="44"/>
      <c r="BC26" s="44"/>
      <c r="BD26" s="55"/>
      <c r="BE26" s="104"/>
      <c r="BF26" s="104"/>
    </row>
    <row r="27" spans="2:58" ht="12" customHeight="1" x14ac:dyDescent="0.2">
      <c r="B27" s="109"/>
      <c r="C27" s="110"/>
      <c r="D27" s="110"/>
      <c r="E27" s="110"/>
      <c r="F27" s="111"/>
      <c r="G27" s="74">
        <f>AD11</f>
        <v>66</v>
      </c>
      <c r="H27" s="75"/>
      <c r="I27" s="75" t="s">
        <v>2</v>
      </c>
      <c r="J27" s="75">
        <f>AA11</f>
        <v>48</v>
      </c>
      <c r="K27" s="78"/>
      <c r="L27" s="74">
        <f>AD15</f>
        <v>59</v>
      </c>
      <c r="M27" s="75"/>
      <c r="N27" s="75" t="s">
        <v>2</v>
      </c>
      <c r="O27" s="75">
        <f>AA15</f>
        <v>45</v>
      </c>
      <c r="P27" s="78"/>
      <c r="Q27" s="74">
        <f>AD19</f>
        <v>0</v>
      </c>
      <c r="R27" s="75"/>
      <c r="S27" s="75" t="s">
        <v>2</v>
      </c>
      <c r="T27" s="75">
        <f>AA19</f>
        <v>0</v>
      </c>
      <c r="U27" s="78"/>
      <c r="V27" s="74">
        <f>AD23</f>
        <v>20</v>
      </c>
      <c r="W27" s="75"/>
      <c r="X27" s="75" t="s">
        <v>2</v>
      </c>
      <c r="Y27" s="75">
        <f>AA23</f>
        <v>0</v>
      </c>
      <c r="Z27" s="78"/>
      <c r="AA27" s="86"/>
      <c r="AB27" s="86"/>
      <c r="AC27" s="86"/>
      <c r="AD27" s="86"/>
      <c r="AE27" s="86"/>
      <c r="AF27" s="62"/>
      <c r="AG27" s="57"/>
      <c r="AH27" s="57" t="s">
        <v>2</v>
      </c>
      <c r="AI27" s="57"/>
      <c r="AJ27" s="58"/>
      <c r="AK27" s="62">
        <v>72</v>
      </c>
      <c r="AL27" s="57"/>
      <c r="AM27" s="57" t="s">
        <v>2</v>
      </c>
      <c r="AN27" s="57">
        <v>28</v>
      </c>
      <c r="AO27" s="58"/>
      <c r="AP27" s="93"/>
      <c r="AQ27" s="94"/>
      <c r="AR27" s="94"/>
      <c r="AS27" s="94"/>
      <c r="AT27" s="94"/>
      <c r="AU27" s="94"/>
      <c r="AV27" s="94"/>
      <c r="AW27" s="94"/>
      <c r="AX27" s="43"/>
      <c r="AY27" s="43"/>
      <c r="AZ27" s="43"/>
      <c r="BA27" s="44"/>
      <c r="BB27" s="44"/>
      <c r="BC27" s="44"/>
      <c r="BD27" s="55"/>
      <c r="BE27" s="104"/>
      <c r="BF27" s="104"/>
    </row>
    <row r="28" spans="2:58" ht="12" customHeight="1" x14ac:dyDescent="0.2">
      <c r="B28" s="124"/>
      <c r="C28" s="125"/>
      <c r="D28" s="125"/>
      <c r="E28" s="125"/>
      <c r="F28" s="126"/>
      <c r="G28" s="76"/>
      <c r="H28" s="77"/>
      <c r="I28" s="77"/>
      <c r="J28" s="77"/>
      <c r="K28" s="79"/>
      <c r="L28" s="76"/>
      <c r="M28" s="77"/>
      <c r="N28" s="77"/>
      <c r="O28" s="77"/>
      <c r="P28" s="79"/>
      <c r="Q28" s="76"/>
      <c r="R28" s="77"/>
      <c r="S28" s="77"/>
      <c r="T28" s="77"/>
      <c r="U28" s="79"/>
      <c r="V28" s="76"/>
      <c r="W28" s="77"/>
      <c r="X28" s="77"/>
      <c r="Y28" s="77"/>
      <c r="Z28" s="79"/>
      <c r="AA28" s="86"/>
      <c r="AB28" s="86"/>
      <c r="AC28" s="86"/>
      <c r="AD28" s="86"/>
      <c r="AE28" s="86"/>
      <c r="AF28" s="63"/>
      <c r="AG28" s="59"/>
      <c r="AH28" s="59"/>
      <c r="AI28" s="59"/>
      <c r="AJ28" s="60"/>
      <c r="AK28" s="63"/>
      <c r="AL28" s="59"/>
      <c r="AM28" s="59"/>
      <c r="AN28" s="59"/>
      <c r="AO28" s="60"/>
      <c r="AP28" s="93"/>
      <c r="AQ28" s="94"/>
      <c r="AR28" s="94"/>
      <c r="AS28" s="94"/>
      <c r="AT28" s="94"/>
      <c r="AU28" s="94"/>
      <c r="AV28" s="94"/>
      <c r="AW28" s="94"/>
      <c r="AX28" s="43"/>
      <c r="AY28" s="43"/>
      <c r="AZ28" s="43"/>
      <c r="BA28" s="44"/>
      <c r="BB28" s="44"/>
      <c r="BC28" s="44"/>
      <c r="BD28" s="55"/>
      <c r="BE28" s="105"/>
      <c r="BF28" s="105"/>
    </row>
    <row r="29" spans="2:58" ht="12" customHeight="1" x14ac:dyDescent="0.2">
      <c r="B29" s="115" t="s">
        <v>137</v>
      </c>
      <c r="C29" s="116"/>
      <c r="D29" s="116"/>
      <c r="E29" s="116"/>
      <c r="F29" s="117"/>
      <c r="G29" s="80" t="str">
        <f>IF(AF9="○","●",IF(AF9="●","○",AF9))</f>
        <v>●</v>
      </c>
      <c r="H29" s="81"/>
      <c r="I29" s="81"/>
      <c r="J29" s="81"/>
      <c r="K29" s="82"/>
      <c r="L29" s="80" t="str">
        <f>IF(AF13="○","●",IF(AF13="●","○",AF13))</f>
        <v>9/3  h3</v>
      </c>
      <c r="M29" s="81"/>
      <c r="N29" s="81"/>
      <c r="O29" s="81"/>
      <c r="P29" s="82"/>
      <c r="Q29" s="80" t="str">
        <f>IF(AF17="○","●",IF(AF17="●","○",AF17))</f>
        <v>○</v>
      </c>
      <c r="R29" s="81"/>
      <c r="S29" s="81"/>
      <c r="T29" s="81"/>
      <c r="U29" s="82"/>
      <c r="V29" s="80" t="str">
        <f>IF(AF21="○","●",IF(AF21="●","○",AF21))</f>
        <v>●</v>
      </c>
      <c r="W29" s="81"/>
      <c r="X29" s="81"/>
      <c r="Y29" s="81"/>
      <c r="Z29" s="82"/>
      <c r="AA29" s="80" t="str">
        <f>IF(AF25="○","●",IF(AF25="●","○",AF25))</f>
        <v>9/24  v1</v>
      </c>
      <c r="AB29" s="81"/>
      <c r="AC29" s="81"/>
      <c r="AD29" s="81"/>
      <c r="AE29" s="82"/>
      <c r="AF29" s="86"/>
      <c r="AG29" s="86"/>
      <c r="AH29" s="86"/>
      <c r="AI29" s="86"/>
      <c r="AJ29" s="86"/>
      <c r="AK29" s="87" t="s">
        <v>159</v>
      </c>
      <c r="AL29" s="88"/>
      <c r="AM29" s="88"/>
      <c r="AN29" s="88"/>
      <c r="AO29" s="89"/>
      <c r="AP29" s="93">
        <v>1</v>
      </c>
      <c r="AQ29" s="94"/>
      <c r="AR29" s="94" t="s">
        <v>1</v>
      </c>
      <c r="AS29" s="94"/>
      <c r="AT29" s="94">
        <v>2</v>
      </c>
      <c r="AU29" s="94"/>
      <c r="AV29" s="94" t="s">
        <v>3</v>
      </c>
      <c r="AW29" s="94"/>
      <c r="AX29" s="43">
        <f>IF(AP29+AT29=0,"",AP29/(AP29+AT29)*100)</f>
        <v>33.333333333333329</v>
      </c>
      <c r="AY29" s="43"/>
      <c r="AZ29" s="43"/>
      <c r="BA29" s="44"/>
      <c r="BB29" s="44"/>
      <c r="BC29" s="44"/>
      <c r="BD29" s="55">
        <f>IF(BE29=0,"",ROUND(BE29/BF29,5))</f>
        <v>0.92308000000000001</v>
      </c>
      <c r="BE29" s="103">
        <f>(G31+L31+Q31+V31+AA31+AK31)</f>
        <v>144</v>
      </c>
      <c r="BF29" s="103">
        <f>(J31+O31+T31+Y31+AD31+AN31)</f>
        <v>156</v>
      </c>
    </row>
    <row r="30" spans="2:58" ht="12" customHeight="1" x14ac:dyDescent="0.2">
      <c r="B30" s="118"/>
      <c r="C30" s="119"/>
      <c r="D30" s="119"/>
      <c r="E30" s="119"/>
      <c r="F30" s="120"/>
      <c r="G30" s="83"/>
      <c r="H30" s="84"/>
      <c r="I30" s="84"/>
      <c r="J30" s="84"/>
      <c r="K30" s="85"/>
      <c r="L30" s="83"/>
      <c r="M30" s="84"/>
      <c r="N30" s="84"/>
      <c r="O30" s="84"/>
      <c r="P30" s="85"/>
      <c r="Q30" s="83"/>
      <c r="R30" s="84"/>
      <c r="S30" s="84"/>
      <c r="T30" s="84"/>
      <c r="U30" s="85"/>
      <c r="V30" s="83"/>
      <c r="W30" s="84"/>
      <c r="X30" s="84"/>
      <c r="Y30" s="84"/>
      <c r="Z30" s="85"/>
      <c r="AA30" s="83"/>
      <c r="AB30" s="84"/>
      <c r="AC30" s="84"/>
      <c r="AD30" s="84"/>
      <c r="AE30" s="85"/>
      <c r="AF30" s="86"/>
      <c r="AG30" s="86"/>
      <c r="AH30" s="86"/>
      <c r="AI30" s="86"/>
      <c r="AJ30" s="86"/>
      <c r="AK30" s="90"/>
      <c r="AL30" s="91"/>
      <c r="AM30" s="91"/>
      <c r="AN30" s="91"/>
      <c r="AO30" s="92"/>
      <c r="AP30" s="93"/>
      <c r="AQ30" s="94"/>
      <c r="AR30" s="94"/>
      <c r="AS30" s="94"/>
      <c r="AT30" s="94"/>
      <c r="AU30" s="94"/>
      <c r="AV30" s="94"/>
      <c r="AW30" s="94"/>
      <c r="AX30" s="43"/>
      <c r="AY30" s="43"/>
      <c r="AZ30" s="43"/>
      <c r="BA30" s="44"/>
      <c r="BB30" s="44"/>
      <c r="BC30" s="44"/>
      <c r="BD30" s="55"/>
      <c r="BE30" s="104"/>
      <c r="BF30" s="104"/>
    </row>
    <row r="31" spans="2:58" ht="12" customHeight="1" x14ac:dyDescent="0.2">
      <c r="B31" s="118"/>
      <c r="C31" s="119"/>
      <c r="D31" s="119"/>
      <c r="E31" s="119"/>
      <c r="F31" s="120"/>
      <c r="G31" s="74">
        <f>AI11</f>
        <v>46</v>
      </c>
      <c r="H31" s="75"/>
      <c r="I31" s="75" t="s">
        <v>2</v>
      </c>
      <c r="J31" s="75">
        <f>AF11</f>
        <v>54</v>
      </c>
      <c r="K31" s="78"/>
      <c r="L31" s="74">
        <f>AI15</f>
        <v>0</v>
      </c>
      <c r="M31" s="75"/>
      <c r="N31" s="75" t="s">
        <v>2</v>
      </c>
      <c r="O31" s="75">
        <f>AF15</f>
        <v>0</v>
      </c>
      <c r="P31" s="78"/>
      <c r="Q31" s="74">
        <f>AI19</f>
        <v>54</v>
      </c>
      <c r="R31" s="75"/>
      <c r="S31" s="75" t="s">
        <v>2</v>
      </c>
      <c r="T31" s="75">
        <f>AF19</f>
        <v>40</v>
      </c>
      <c r="U31" s="78"/>
      <c r="V31" s="74">
        <f>AI23</f>
        <v>44</v>
      </c>
      <c r="W31" s="75"/>
      <c r="X31" s="75" t="s">
        <v>2</v>
      </c>
      <c r="Y31" s="75">
        <f>AF23</f>
        <v>62</v>
      </c>
      <c r="Z31" s="78"/>
      <c r="AA31" s="74">
        <f>AI27</f>
        <v>0</v>
      </c>
      <c r="AB31" s="75"/>
      <c r="AC31" s="75" t="s">
        <v>2</v>
      </c>
      <c r="AD31" s="75">
        <f>AF27</f>
        <v>0</v>
      </c>
      <c r="AE31" s="78"/>
      <c r="AF31" s="86"/>
      <c r="AG31" s="86"/>
      <c r="AH31" s="86"/>
      <c r="AI31" s="86"/>
      <c r="AJ31" s="86"/>
      <c r="AK31" s="62"/>
      <c r="AL31" s="57"/>
      <c r="AM31" s="57" t="s">
        <v>2</v>
      </c>
      <c r="AN31" s="57"/>
      <c r="AO31" s="58"/>
      <c r="AP31" s="93"/>
      <c r="AQ31" s="94"/>
      <c r="AR31" s="94"/>
      <c r="AS31" s="94"/>
      <c r="AT31" s="94"/>
      <c r="AU31" s="94"/>
      <c r="AV31" s="94"/>
      <c r="AW31" s="94"/>
      <c r="AX31" s="43"/>
      <c r="AY31" s="43"/>
      <c r="AZ31" s="43"/>
      <c r="BA31" s="44"/>
      <c r="BB31" s="44"/>
      <c r="BC31" s="44"/>
      <c r="BD31" s="55"/>
      <c r="BE31" s="104"/>
      <c r="BF31" s="104"/>
    </row>
    <row r="32" spans="2:58" ht="12" customHeight="1" x14ac:dyDescent="0.2">
      <c r="B32" s="121"/>
      <c r="C32" s="122"/>
      <c r="D32" s="122"/>
      <c r="E32" s="122"/>
      <c r="F32" s="123"/>
      <c r="G32" s="76"/>
      <c r="H32" s="77"/>
      <c r="I32" s="77"/>
      <c r="J32" s="77"/>
      <c r="K32" s="79"/>
      <c r="L32" s="76"/>
      <c r="M32" s="77"/>
      <c r="N32" s="77"/>
      <c r="O32" s="77"/>
      <c r="P32" s="79"/>
      <c r="Q32" s="76"/>
      <c r="R32" s="77"/>
      <c r="S32" s="77"/>
      <c r="T32" s="77"/>
      <c r="U32" s="79"/>
      <c r="V32" s="76"/>
      <c r="W32" s="77"/>
      <c r="X32" s="77"/>
      <c r="Y32" s="77"/>
      <c r="Z32" s="79"/>
      <c r="AA32" s="76"/>
      <c r="AB32" s="77"/>
      <c r="AC32" s="77"/>
      <c r="AD32" s="77"/>
      <c r="AE32" s="79"/>
      <c r="AF32" s="86"/>
      <c r="AG32" s="86"/>
      <c r="AH32" s="86"/>
      <c r="AI32" s="86"/>
      <c r="AJ32" s="86"/>
      <c r="AK32" s="63"/>
      <c r="AL32" s="59"/>
      <c r="AM32" s="59"/>
      <c r="AN32" s="59"/>
      <c r="AO32" s="60"/>
      <c r="AP32" s="93"/>
      <c r="AQ32" s="94"/>
      <c r="AR32" s="94"/>
      <c r="AS32" s="94"/>
      <c r="AT32" s="94"/>
      <c r="AU32" s="94"/>
      <c r="AV32" s="94"/>
      <c r="AW32" s="94"/>
      <c r="AX32" s="43"/>
      <c r="AY32" s="43"/>
      <c r="AZ32" s="43"/>
      <c r="BA32" s="44"/>
      <c r="BB32" s="44"/>
      <c r="BC32" s="44"/>
      <c r="BD32" s="55"/>
      <c r="BE32" s="105"/>
      <c r="BF32" s="105"/>
    </row>
    <row r="33" spans="1:58" ht="12" customHeight="1" x14ac:dyDescent="0.2">
      <c r="B33" s="106" t="s">
        <v>138</v>
      </c>
      <c r="C33" s="107"/>
      <c r="D33" s="107"/>
      <c r="E33" s="107"/>
      <c r="F33" s="108"/>
      <c r="G33" s="80" t="str">
        <f>IF(AK9="○","●",IF(AK9="●","○",AK9))</f>
        <v>●</v>
      </c>
      <c r="H33" s="81"/>
      <c r="I33" s="81"/>
      <c r="J33" s="81"/>
      <c r="K33" s="82"/>
      <c r="L33" s="80" t="str">
        <f>IF(AK13="○","●",IF(AK13="●","○",AK13))</f>
        <v>○</v>
      </c>
      <c r="M33" s="81"/>
      <c r="N33" s="81"/>
      <c r="O33" s="81"/>
      <c r="P33" s="82"/>
      <c r="Q33" s="80" t="str">
        <f>IF(AK17="○","●",IF(AK17="●","○",AK17))</f>
        <v>●</v>
      </c>
      <c r="R33" s="81"/>
      <c r="S33" s="81"/>
      <c r="T33" s="81"/>
      <c r="U33" s="82"/>
      <c r="V33" s="80" t="str">
        <f>IF(AK21="○","●",IF(AK21="●","○",AK21))</f>
        <v>9/24  t5</v>
      </c>
      <c r="W33" s="81"/>
      <c r="X33" s="81"/>
      <c r="Y33" s="81"/>
      <c r="Z33" s="82"/>
      <c r="AA33" s="80" t="str">
        <f>IF(AK25="○","●",IF(AK25="●","○",AK25))</f>
        <v>●</v>
      </c>
      <c r="AB33" s="81"/>
      <c r="AC33" s="81"/>
      <c r="AD33" s="81"/>
      <c r="AE33" s="82"/>
      <c r="AF33" s="80" t="str">
        <f>IF(AK29="○","●",IF(AK29="●","○",AK29))</f>
        <v>9/17  q4</v>
      </c>
      <c r="AG33" s="81"/>
      <c r="AH33" s="81"/>
      <c r="AI33" s="81"/>
      <c r="AJ33" s="82"/>
      <c r="AK33" s="98"/>
      <c r="AL33" s="98"/>
      <c r="AM33" s="98"/>
      <c r="AN33" s="98"/>
      <c r="AO33" s="98"/>
      <c r="AP33" s="93">
        <v>1</v>
      </c>
      <c r="AQ33" s="94"/>
      <c r="AR33" s="94" t="s">
        <v>1</v>
      </c>
      <c r="AS33" s="94"/>
      <c r="AT33" s="94">
        <v>3</v>
      </c>
      <c r="AU33" s="94"/>
      <c r="AV33" s="94" t="s">
        <v>3</v>
      </c>
      <c r="AW33" s="94"/>
      <c r="AX33" s="43">
        <f>IF(AP33+AT33=0,"",AP33/(AP33+AT33)*100)</f>
        <v>25</v>
      </c>
      <c r="AY33" s="43"/>
      <c r="AZ33" s="43"/>
      <c r="BA33" s="44"/>
      <c r="BB33" s="44"/>
      <c r="BC33" s="44"/>
      <c r="BD33" s="55">
        <f>IF(BE33=0,"",ROUND(BE33/BF33,5))</f>
        <v>0.82089999999999996</v>
      </c>
      <c r="BE33" s="103">
        <f>(G35+L35+Q35+V35+AA35+AF35)</f>
        <v>165</v>
      </c>
      <c r="BF33" s="103">
        <f>(J35+O35+T35+Y35+AD35+AI35)</f>
        <v>201</v>
      </c>
    </row>
    <row r="34" spans="1:58" ht="12" customHeight="1" x14ac:dyDescent="0.2">
      <c r="B34" s="109"/>
      <c r="C34" s="110"/>
      <c r="D34" s="110"/>
      <c r="E34" s="110"/>
      <c r="F34" s="111"/>
      <c r="G34" s="83"/>
      <c r="H34" s="84"/>
      <c r="I34" s="84"/>
      <c r="J34" s="84"/>
      <c r="K34" s="85"/>
      <c r="L34" s="83"/>
      <c r="M34" s="84"/>
      <c r="N34" s="84"/>
      <c r="O34" s="84"/>
      <c r="P34" s="85"/>
      <c r="Q34" s="83"/>
      <c r="R34" s="84"/>
      <c r="S34" s="84"/>
      <c r="T34" s="84"/>
      <c r="U34" s="85"/>
      <c r="V34" s="83"/>
      <c r="W34" s="84"/>
      <c r="X34" s="84"/>
      <c r="Y34" s="84"/>
      <c r="Z34" s="85"/>
      <c r="AA34" s="83"/>
      <c r="AB34" s="84"/>
      <c r="AC34" s="84"/>
      <c r="AD34" s="84"/>
      <c r="AE34" s="85"/>
      <c r="AF34" s="83"/>
      <c r="AG34" s="84"/>
      <c r="AH34" s="84"/>
      <c r="AI34" s="84"/>
      <c r="AJ34" s="85"/>
      <c r="AK34" s="98"/>
      <c r="AL34" s="98"/>
      <c r="AM34" s="98"/>
      <c r="AN34" s="98"/>
      <c r="AO34" s="98"/>
      <c r="AP34" s="93"/>
      <c r="AQ34" s="94"/>
      <c r="AR34" s="94"/>
      <c r="AS34" s="94"/>
      <c r="AT34" s="94"/>
      <c r="AU34" s="94"/>
      <c r="AV34" s="94"/>
      <c r="AW34" s="94"/>
      <c r="AX34" s="43"/>
      <c r="AY34" s="43"/>
      <c r="AZ34" s="43"/>
      <c r="BA34" s="44"/>
      <c r="BB34" s="44"/>
      <c r="BC34" s="44"/>
      <c r="BD34" s="55"/>
      <c r="BE34" s="104"/>
      <c r="BF34" s="104"/>
    </row>
    <row r="35" spans="1:58" ht="12" customHeight="1" x14ac:dyDescent="0.2">
      <c r="B35" s="109"/>
      <c r="C35" s="110"/>
      <c r="D35" s="110"/>
      <c r="E35" s="110"/>
      <c r="F35" s="111"/>
      <c r="G35" s="74">
        <f>AN11</f>
        <v>33</v>
      </c>
      <c r="H35" s="75"/>
      <c r="I35" s="75" t="s">
        <v>2</v>
      </c>
      <c r="J35" s="75">
        <f>AK11</f>
        <v>42</v>
      </c>
      <c r="K35" s="78"/>
      <c r="L35" s="74">
        <f>AN15</f>
        <v>63</v>
      </c>
      <c r="M35" s="75"/>
      <c r="N35" s="75" t="s">
        <v>2</v>
      </c>
      <c r="O35" s="75">
        <f>AK15</f>
        <v>34</v>
      </c>
      <c r="P35" s="78"/>
      <c r="Q35" s="74">
        <f>AN19</f>
        <v>41</v>
      </c>
      <c r="R35" s="75"/>
      <c r="S35" s="75" t="s">
        <v>2</v>
      </c>
      <c r="T35" s="75">
        <f>AK19</f>
        <v>53</v>
      </c>
      <c r="U35" s="78"/>
      <c r="V35" s="74">
        <f>AN23</f>
        <v>0</v>
      </c>
      <c r="W35" s="75"/>
      <c r="X35" s="75" t="s">
        <v>2</v>
      </c>
      <c r="Y35" s="75">
        <f>AK23</f>
        <v>0</v>
      </c>
      <c r="Z35" s="78"/>
      <c r="AA35" s="74">
        <f>AN27</f>
        <v>28</v>
      </c>
      <c r="AB35" s="75"/>
      <c r="AC35" s="75" t="s">
        <v>2</v>
      </c>
      <c r="AD35" s="75">
        <f>AK27</f>
        <v>72</v>
      </c>
      <c r="AE35" s="78"/>
      <c r="AF35" s="74">
        <f>AN31</f>
        <v>0</v>
      </c>
      <c r="AG35" s="75"/>
      <c r="AH35" s="75" t="s">
        <v>2</v>
      </c>
      <c r="AI35" s="75">
        <f>AK31</f>
        <v>0</v>
      </c>
      <c r="AJ35" s="78"/>
      <c r="AK35" s="98"/>
      <c r="AL35" s="98"/>
      <c r="AM35" s="98"/>
      <c r="AN35" s="98"/>
      <c r="AO35" s="98"/>
      <c r="AP35" s="93"/>
      <c r="AQ35" s="94"/>
      <c r="AR35" s="94"/>
      <c r="AS35" s="94"/>
      <c r="AT35" s="94"/>
      <c r="AU35" s="94"/>
      <c r="AV35" s="94"/>
      <c r="AW35" s="94"/>
      <c r="AX35" s="43"/>
      <c r="AY35" s="43"/>
      <c r="AZ35" s="43"/>
      <c r="BA35" s="44"/>
      <c r="BB35" s="44"/>
      <c r="BC35" s="44"/>
      <c r="BD35" s="55"/>
      <c r="BE35" s="104"/>
      <c r="BF35" s="104"/>
    </row>
    <row r="36" spans="1:58" ht="12" customHeight="1" x14ac:dyDescent="0.2">
      <c r="B36" s="112"/>
      <c r="C36" s="113"/>
      <c r="D36" s="113"/>
      <c r="E36" s="113"/>
      <c r="F36" s="114"/>
      <c r="G36" s="76"/>
      <c r="H36" s="77"/>
      <c r="I36" s="77"/>
      <c r="J36" s="77"/>
      <c r="K36" s="79"/>
      <c r="L36" s="76"/>
      <c r="M36" s="77"/>
      <c r="N36" s="77"/>
      <c r="O36" s="77"/>
      <c r="P36" s="79"/>
      <c r="Q36" s="76"/>
      <c r="R36" s="77"/>
      <c r="S36" s="77"/>
      <c r="T36" s="77"/>
      <c r="U36" s="79"/>
      <c r="V36" s="76"/>
      <c r="W36" s="77"/>
      <c r="X36" s="77"/>
      <c r="Y36" s="77"/>
      <c r="Z36" s="79"/>
      <c r="AA36" s="76"/>
      <c r="AB36" s="77"/>
      <c r="AC36" s="77"/>
      <c r="AD36" s="77"/>
      <c r="AE36" s="79"/>
      <c r="AF36" s="76"/>
      <c r="AG36" s="77"/>
      <c r="AH36" s="77"/>
      <c r="AI36" s="77"/>
      <c r="AJ36" s="79"/>
      <c r="AK36" s="98"/>
      <c r="AL36" s="98"/>
      <c r="AM36" s="98"/>
      <c r="AN36" s="98"/>
      <c r="AO36" s="98"/>
      <c r="AP36" s="93"/>
      <c r="AQ36" s="94"/>
      <c r="AR36" s="94"/>
      <c r="AS36" s="94"/>
      <c r="AT36" s="94"/>
      <c r="AU36" s="94"/>
      <c r="AV36" s="94"/>
      <c r="AW36" s="94"/>
      <c r="AX36" s="43"/>
      <c r="AY36" s="43"/>
      <c r="AZ36" s="43"/>
      <c r="BA36" s="44"/>
      <c r="BB36" s="44"/>
      <c r="BC36" s="44"/>
      <c r="BD36" s="55"/>
      <c r="BE36" s="105"/>
      <c r="BF36" s="105"/>
    </row>
    <row r="37" spans="1:58" x14ac:dyDescent="0.2">
      <c r="B37" s="100" t="s">
        <v>20</v>
      </c>
      <c r="C37" s="100"/>
      <c r="D37" s="100"/>
      <c r="E37" s="100"/>
      <c r="F37" s="100"/>
      <c r="G37" s="100"/>
      <c r="H37" s="100"/>
      <c r="I37" s="101" t="s">
        <v>19</v>
      </c>
      <c r="J37" s="101"/>
      <c r="K37" s="101"/>
      <c r="L37" s="101"/>
      <c r="M37" s="101" t="s">
        <v>22</v>
      </c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"/>
      <c r="AY37" s="2"/>
      <c r="AZ37" s="2"/>
      <c r="BA37" s="2"/>
      <c r="BB37" s="2"/>
      <c r="BC37" s="2"/>
      <c r="BD37" s="2"/>
    </row>
    <row r="38" spans="1:58" x14ac:dyDescent="0.2">
      <c r="C38" s="3"/>
      <c r="D38" s="3"/>
      <c r="E38" s="3"/>
      <c r="F38" s="3"/>
      <c r="G38" s="3"/>
      <c r="H38" s="3"/>
      <c r="I38" s="139" t="s">
        <v>23</v>
      </c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Y38" s="2"/>
      <c r="AZ38" s="2"/>
      <c r="BA38" s="2"/>
      <c r="BB38" s="2"/>
      <c r="BC38" s="2"/>
    </row>
    <row r="39" spans="1:58" x14ac:dyDescent="0.2">
      <c r="C39" s="3"/>
      <c r="D39" s="3"/>
      <c r="E39" s="3"/>
      <c r="F39" s="3"/>
      <c r="G39" s="3"/>
      <c r="H39" s="3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Y39" s="2"/>
      <c r="AZ39" s="2"/>
      <c r="BA39" s="2"/>
      <c r="BB39" s="2"/>
      <c r="BC39" s="2"/>
    </row>
    <row r="40" spans="1:58" ht="17.25" customHeight="1" x14ac:dyDescent="0.2"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K40" s="1"/>
      <c r="AY40" s="2"/>
    </row>
    <row r="41" spans="1:58" ht="23.4" x14ac:dyDescent="0.2">
      <c r="A41" s="96" t="str">
        <f>男子１部!$A$1</f>
        <v>平成２９年度　第４回　岡山県リーグ大会結果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</row>
    <row r="42" spans="1:58" ht="12.75" customHeight="1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</row>
    <row r="43" spans="1:58" ht="18.75" customHeight="1" x14ac:dyDescent="0.2">
      <c r="A43" s="97" t="s">
        <v>0</v>
      </c>
      <c r="B43" s="97"/>
      <c r="C43" s="97"/>
      <c r="D43" s="97"/>
      <c r="E43" s="97"/>
      <c r="F43" s="61" t="s">
        <v>16</v>
      </c>
      <c r="G43" s="61"/>
      <c r="H43" s="61"/>
      <c r="I43" s="61"/>
      <c r="J43" s="61"/>
      <c r="K43" s="61"/>
      <c r="L43" s="61"/>
      <c r="M43" s="61"/>
      <c r="N43" s="5"/>
      <c r="O43" s="5"/>
      <c r="P43" s="5"/>
      <c r="Q43" s="5"/>
      <c r="R43" s="5"/>
      <c r="S43" s="5"/>
      <c r="T43" s="5"/>
      <c r="U43" s="5"/>
      <c r="V43" s="5"/>
      <c r="W43" s="5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</row>
    <row r="44" spans="1:58" ht="15" customHeight="1" x14ac:dyDescent="0.2">
      <c r="A44" s="29"/>
    </row>
    <row r="45" spans="1:58" ht="12" customHeight="1" x14ac:dyDescent="0.2">
      <c r="B45" s="64"/>
      <c r="C45" s="64"/>
      <c r="D45" s="64"/>
      <c r="E45" s="64"/>
      <c r="F45" s="64"/>
      <c r="G45" s="56" t="str">
        <f>B49</f>
        <v>JuMble JaM</v>
      </c>
      <c r="H45" s="56"/>
      <c r="I45" s="56"/>
      <c r="J45" s="56"/>
      <c r="K45" s="56"/>
      <c r="L45" s="56" t="str">
        <f>B53</f>
        <v>TRAIL</v>
      </c>
      <c r="M45" s="56"/>
      <c r="N45" s="56"/>
      <c r="O45" s="56"/>
      <c r="P45" s="56"/>
      <c r="Q45" s="56" t="str">
        <f>B57</f>
        <v>Loutus Roots</v>
      </c>
      <c r="R45" s="56"/>
      <c r="S45" s="56"/>
      <c r="T45" s="56"/>
      <c r="U45" s="56"/>
      <c r="V45" s="56" t="str">
        <f>B61</f>
        <v>倉敷市役所</v>
      </c>
      <c r="W45" s="56"/>
      <c r="X45" s="56"/>
      <c r="Y45" s="56"/>
      <c r="Z45" s="56"/>
      <c r="AA45" s="56" t="str">
        <f>B65</f>
        <v>BRUINS</v>
      </c>
      <c r="AB45" s="56"/>
      <c r="AC45" s="56"/>
      <c r="AD45" s="56"/>
      <c r="AE45" s="56"/>
      <c r="AF45" s="56" t="str">
        <f>B69</f>
        <v>Digestif</v>
      </c>
      <c r="AG45" s="56"/>
      <c r="AH45" s="56"/>
      <c r="AI45" s="56"/>
      <c r="AJ45" s="56"/>
      <c r="AK45" s="56" t="str">
        <f>B73</f>
        <v>天城OB</v>
      </c>
      <c r="AL45" s="56"/>
      <c r="AM45" s="56"/>
      <c r="AN45" s="56"/>
      <c r="AO45" s="56"/>
      <c r="AP45" s="45" t="s">
        <v>4</v>
      </c>
      <c r="AQ45" s="46"/>
      <c r="AR45" s="46"/>
      <c r="AS45" s="46"/>
      <c r="AT45" s="46"/>
      <c r="AU45" s="46"/>
      <c r="AV45" s="46"/>
      <c r="AW45" s="46"/>
      <c r="AX45" s="95" t="s">
        <v>21</v>
      </c>
      <c r="AY45" s="56"/>
      <c r="AZ45" s="56"/>
      <c r="BA45" s="56" t="s">
        <v>5</v>
      </c>
      <c r="BB45" s="56"/>
      <c r="BC45" s="56"/>
      <c r="BD45" s="56" t="s">
        <v>24</v>
      </c>
      <c r="BE45" s="56" t="s">
        <v>6</v>
      </c>
      <c r="BF45" s="56" t="s">
        <v>7</v>
      </c>
    </row>
    <row r="46" spans="1:58" ht="12" customHeight="1" x14ac:dyDescent="0.2">
      <c r="B46" s="64"/>
      <c r="C46" s="64"/>
      <c r="D46" s="64"/>
      <c r="E46" s="64"/>
      <c r="F46" s="64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48"/>
      <c r="AQ46" s="49"/>
      <c r="AR46" s="49"/>
      <c r="AS46" s="49"/>
      <c r="AT46" s="49"/>
      <c r="AU46" s="49"/>
      <c r="AV46" s="49"/>
      <c r="AW46" s="49"/>
      <c r="AX46" s="56"/>
      <c r="AY46" s="56"/>
      <c r="AZ46" s="56"/>
      <c r="BA46" s="56"/>
      <c r="BB46" s="56"/>
      <c r="BC46" s="56"/>
      <c r="BD46" s="56"/>
      <c r="BE46" s="56"/>
      <c r="BF46" s="56"/>
    </row>
    <row r="47" spans="1:58" ht="12" customHeight="1" x14ac:dyDescent="0.2">
      <c r="B47" s="64"/>
      <c r="C47" s="64"/>
      <c r="D47" s="64"/>
      <c r="E47" s="64"/>
      <c r="F47" s="64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48"/>
      <c r="AQ47" s="49"/>
      <c r="AR47" s="49"/>
      <c r="AS47" s="49"/>
      <c r="AT47" s="49"/>
      <c r="AU47" s="49"/>
      <c r="AV47" s="49"/>
      <c r="AW47" s="49"/>
      <c r="AX47" s="56"/>
      <c r="AY47" s="56"/>
      <c r="AZ47" s="56"/>
      <c r="BA47" s="56"/>
      <c r="BB47" s="56"/>
      <c r="BC47" s="56"/>
      <c r="BD47" s="56"/>
      <c r="BE47" s="56"/>
      <c r="BF47" s="56"/>
    </row>
    <row r="48" spans="1:58" ht="12" customHeight="1" x14ac:dyDescent="0.2">
      <c r="B48" s="64"/>
      <c r="C48" s="64"/>
      <c r="D48" s="64"/>
      <c r="E48" s="64"/>
      <c r="F48" s="64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1"/>
      <c r="AQ48" s="52"/>
      <c r="AR48" s="52"/>
      <c r="AS48" s="52"/>
      <c r="AT48" s="52"/>
      <c r="AU48" s="52"/>
      <c r="AV48" s="52"/>
      <c r="AW48" s="52"/>
      <c r="AX48" s="56"/>
      <c r="AY48" s="56"/>
      <c r="AZ48" s="56"/>
      <c r="BA48" s="56"/>
      <c r="BB48" s="56"/>
      <c r="BC48" s="56"/>
      <c r="BD48" s="56"/>
      <c r="BE48" s="56"/>
      <c r="BF48" s="56"/>
    </row>
    <row r="49" spans="2:58" ht="12" customHeight="1" x14ac:dyDescent="0.2">
      <c r="B49" s="136" t="s">
        <v>139</v>
      </c>
      <c r="C49" s="137"/>
      <c r="D49" s="137"/>
      <c r="E49" s="137"/>
      <c r="F49" s="138"/>
      <c r="G49" s="65"/>
      <c r="H49" s="66"/>
      <c r="I49" s="66"/>
      <c r="J49" s="66"/>
      <c r="K49" s="67"/>
      <c r="L49" s="87" t="s">
        <v>160</v>
      </c>
      <c r="M49" s="88"/>
      <c r="N49" s="88"/>
      <c r="O49" s="88"/>
      <c r="P49" s="89"/>
      <c r="Q49" s="87" t="s">
        <v>161</v>
      </c>
      <c r="R49" s="88"/>
      <c r="S49" s="88"/>
      <c r="T49" s="88"/>
      <c r="U49" s="89"/>
      <c r="V49" s="87" t="s">
        <v>162</v>
      </c>
      <c r="W49" s="88"/>
      <c r="X49" s="88"/>
      <c r="Y49" s="88"/>
      <c r="Z49" s="89"/>
      <c r="AA49" s="87" t="s">
        <v>414</v>
      </c>
      <c r="AB49" s="88"/>
      <c r="AC49" s="88"/>
      <c r="AD49" s="88"/>
      <c r="AE49" s="89"/>
      <c r="AF49" s="87" t="s">
        <v>235</v>
      </c>
      <c r="AG49" s="88"/>
      <c r="AH49" s="88"/>
      <c r="AI49" s="88"/>
      <c r="AJ49" s="89"/>
      <c r="AK49" s="87" t="s">
        <v>300</v>
      </c>
      <c r="AL49" s="88"/>
      <c r="AM49" s="88"/>
      <c r="AN49" s="88"/>
      <c r="AO49" s="89"/>
      <c r="AP49" s="93">
        <v>2</v>
      </c>
      <c r="AQ49" s="94"/>
      <c r="AR49" s="94" t="s">
        <v>1</v>
      </c>
      <c r="AS49" s="94"/>
      <c r="AT49" s="94">
        <v>1</v>
      </c>
      <c r="AU49" s="94"/>
      <c r="AV49" s="94" t="s">
        <v>3</v>
      </c>
      <c r="AW49" s="94"/>
      <c r="AX49" s="43">
        <f>IF(AP49+AT49=0,"",AP49/(AP49+AT49)*100)</f>
        <v>66.666666666666657</v>
      </c>
      <c r="AY49" s="43"/>
      <c r="AZ49" s="43"/>
      <c r="BA49" s="44"/>
      <c r="BB49" s="44"/>
      <c r="BC49" s="44"/>
      <c r="BD49" s="55">
        <f>IF(BE49=0,"",ROUND(BE49/BF49,5))</f>
        <v>1.25</v>
      </c>
      <c r="BE49" s="54">
        <f>(L51+Q51+V51+AA51+AF51+AK51)</f>
        <v>195</v>
      </c>
      <c r="BF49" s="54">
        <f>(O51+T51+Y51+AD51+AI51+AN51)</f>
        <v>156</v>
      </c>
    </row>
    <row r="50" spans="2:58" ht="12" customHeight="1" x14ac:dyDescent="0.2">
      <c r="B50" s="130"/>
      <c r="C50" s="131"/>
      <c r="D50" s="131"/>
      <c r="E50" s="131"/>
      <c r="F50" s="132"/>
      <c r="G50" s="68"/>
      <c r="H50" s="69"/>
      <c r="I50" s="69"/>
      <c r="J50" s="69"/>
      <c r="K50" s="70"/>
      <c r="L50" s="90"/>
      <c r="M50" s="91"/>
      <c r="N50" s="91"/>
      <c r="O50" s="91"/>
      <c r="P50" s="92"/>
      <c r="Q50" s="90"/>
      <c r="R50" s="91"/>
      <c r="S50" s="91"/>
      <c r="T50" s="91"/>
      <c r="U50" s="92"/>
      <c r="V50" s="90"/>
      <c r="W50" s="91"/>
      <c r="X50" s="91"/>
      <c r="Y50" s="91"/>
      <c r="Z50" s="92"/>
      <c r="AA50" s="90"/>
      <c r="AB50" s="91"/>
      <c r="AC50" s="91"/>
      <c r="AD50" s="91"/>
      <c r="AE50" s="92"/>
      <c r="AF50" s="90"/>
      <c r="AG50" s="91"/>
      <c r="AH50" s="91"/>
      <c r="AI50" s="91"/>
      <c r="AJ50" s="92"/>
      <c r="AK50" s="90"/>
      <c r="AL50" s="91"/>
      <c r="AM50" s="91"/>
      <c r="AN50" s="91"/>
      <c r="AO50" s="92"/>
      <c r="AP50" s="93"/>
      <c r="AQ50" s="94"/>
      <c r="AR50" s="94"/>
      <c r="AS50" s="94"/>
      <c r="AT50" s="94"/>
      <c r="AU50" s="94"/>
      <c r="AV50" s="94"/>
      <c r="AW50" s="94"/>
      <c r="AX50" s="43"/>
      <c r="AY50" s="43"/>
      <c r="AZ50" s="43"/>
      <c r="BA50" s="44"/>
      <c r="BB50" s="44"/>
      <c r="BC50" s="44"/>
      <c r="BD50" s="55"/>
      <c r="BE50" s="54"/>
      <c r="BF50" s="54"/>
    </row>
    <row r="51" spans="2:58" ht="12" customHeight="1" x14ac:dyDescent="0.2">
      <c r="B51" s="130"/>
      <c r="C51" s="131"/>
      <c r="D51" s="131"/>
      <c r="E51" s="131"/>
      <c r="F51" s="132"/>
      <c r="G51" s="68"/>
      <c r="H51" s="69"/>
      <c r="I51" s="69"/>
      <c r="J51" s="69"/>
      <c r="K51" s="70"/>
      <c r="L51" s="62"/>
      <c r="M51" s="57"/>
      <c r="N51" s="57" t="s">
        <v>2</v>
      </c>
      <c r="O51" s="57"/>
      <c r="P51" s="58"/>
      <c r="Q51" s="62"/>
      <c r="R51" s="57"/>
      <c r="S51" s="57" t="s">
        <v>2</v>
      </c>
      <c r="T51" s="57"/>
      <c r="U51" s="58"/>
      <c r="V51" s="62"/>
      <c r="W51" s="57"/>
      <c r="X51" s="57" t="s">
        <v>2</v>
      </c>
      <c r="Y51" s="57"/>
      <c r="Z51" s="58"/>
      <c r="AA51" s="62">
        <v>53</v>
      </c>
      <c r="AB51" s="57"/>
      <c r="AC51" s="57" t="s">
        <v>2</v>
      </c>
      <c r="AD51" s="57">
        <v>65</v>
      </c>
      <c r="AE51" s="58"/>
      <c r="AF51" s="62">
        <v>60</v>
      </c>
      <c r="AG51" s="57"/>
      <c r="AH51" s="57" t="s">
        <v>2</v>
      </c>
      <c r="AI51" s="57">
        <v>56</v>
      </c>
      <c r="AJ51" s="58"/>
      <c r="AK51" s="62">
        <v>82</v>
      </c>
      <c r="AL51" s="57"/>
      <c r="AM51" s="57" t="s">
        <v>2</v>
      </c>
      <c r="AN51" s="57">
        <v>35</v>
      </c>
      <c r="AO51" s="58"/>
      <c r="AP51" s="93"/>
      <c r="AQ51" s="94"/>
      <c r="AR51" s="94"/>
      <c r="AS51" s="94"/>
      <c r="AT51" s="94"/>
      <c r="AU51" s="94"/>
      <c r="AV51" s="94"/>
      <c r="AW51" s="94"/>
      <c r="AX51" s="43"/>
      <c r="AY51" s="43"/>
      <c r="AZ51" s="43"/>
      <c r="BA51" s="44"/>
      <c r="BB51" s="44"/>
      <c r="BC51" s="44"/>
      <c r="BD51" s="55"/>
      <c r="BE51" s="54"/>
      <c r="BF51" s="54"/>
    </row>
    <row r="52" spans="2:58" ht="12" customHeight="1" x14ac:dyDescent="0.2">
      <c r="B52" s="133"/>
      <c r="C52" s="134"/>
      <c r="D52" s="134"/>
      <c r="E52" s="134"/>
      <c r="F52" s="135"/>
      <c r="G52" s="71"/>
      <c r="H52" s="72"/>
      <c r="I52" s="72"/>
      <c r="J52" s="72"/>
      <c r="K52" s="73"/>
      <c r="L52" s="63"/>
      <c r="M52" s="59"/>
      <c r="N52" s="59"/>
      <c r="O52" s="59"/>
      <c r="P52" s="60"/>
      <c r="Q52" s="63"/>
      <c r="R52" s="59"/>
      <c r="S52" s="59"/>
      <c r="T52" s="59"/>
      <c r="U52" s="60"/>
      <c r="V52" s="63"/>
      <c r="W52" s="59"/>
      <c r="X52" s="59"/>
      <c r="Y52" s="59"/>
      <c r="Z52" s="60"/>
      <c r="AA52" s="63"/>
      <c r="AB52" s="59"/>
      <c r="AC52" s="59"/>
      <c r="AD52" s="59"/>
      <c r="AE52" s="60"/>
      <c r="AF52" s="63"/>
      <c r="AG52" s="59"/>
      <c r="AH52" s="59"/>
      <c r="AI52" s="59"/>
      <c r="AJ52" s="60"/>
      <c r="AK52" s="63"/>
      <c r="AL52" s="59"/>
      <c r="AM52" s="59"/>
      <c r="AN52" s="59"/>
      <c r="AO52" s="60"/>
      <c r="AP52" s="93"/>
      <c r="AQ52" s="94"/>
      <c r="AR52" s="94"/>
      <c r="AS52" s="94"/>
      <c r="AT52" s="94"/>
      <c r="AU52" s="94"/>
      <c r="AV52" s="94"/>
      <c r="AW52" s="94"/>
      <c r="AX52" s="43"/>
      <c r="AY52" s="43"/>
      <c r="AZ52" s="43"/>
      <c r="BA52" s="44"/>
      <c r="BB52" s="44"/>
      <c r="BC52" s="44"/>
      <c r="BD52" s="55"/>
      <c r="BE52" s="54"/>
      <c r="BF52" s="54"/>
    </row>
    <row r="53" spans="2:58" ht="12" customHeight="1" x14ac:dyDescent="0.2">
      <c r="B53" s="127" t="s">
        <v>140</v>
      </c>
      <c r="C53" s="128"/>
      <c r="D53" s="128"/>
      <c r="E53" s="128"/>
      <c r="F53" s="129"/>
      <c r="G53" s="80" t="str">
        <f>IF(L49="○","●",IF(L49="●","○",L49))</f>
        <v>9/24  s3</v>
      </c>
      <c r="H53" s="81"/>
      <c r="I53" s="81"/>
      <c r="J53" s="81"/>
      <c r="K53" s="82"/>
      <c r="L53" s="86"/>
      <c r="M53" s="86"/>
      <c r="N53" s="86"/>
      <c r="O53" s="86"/>
      <c r="P53" s="86"/>
      <c r="Q53" s="87" t="s">
        <v>163</v>
      </c>
      <c r="R53" s="88"/>
      <c r="S53" s="88"/>
      <c r="T53" s="88"/>
      <c r="U53" s="89"/>
      <c r="V53" s="87" t="s">
        <v>164</v>
      </c>
      <c r="W53" s="88"/>
      <c r="X53" s="88"/>
      <c r="Y53" s="88"/>
      <c r="Z53" s="89"/>
      <c r="AA53" s="87" t="s">
        <v>301</v>
      </c>
      <c r="AB53" s="88"/>
      <c r="AC53" s="88"/>
      <c r="AD53" s="88"/>
      <c r="AE53" s="89"/>
      <c r="AF53" s="87" t="s">
        <v>165</v>
      </c>
      <c r="AG53" s="88"/>
      <c r="AH53" s="88"/>
      <c r="AI53" s="88"/>
      <c r="AJ53" s="89"/>
      <c r="AK53" s="87" t="s">
        <v>236</v>
      </c>
      <c r="AL53" s="88"/>
      <c r="AM53" s="88"/>
      <c r="AN53" s="88"/>
      <c r="AO53" s="89"/>
      <c r="AP53" s="93"/>
      <c r="AQ53" s="94"/>
      <c r="AR53" s="94" t="s">
        <v>1</v>
      </c>
      <c r="AS53" s="94"/>
      <c r="AT53" s="94">
        <v>2</v>
      </c>
      <c r="AU53" s="94"/>
      <c r="AV53" s="94" t="s">
        <v>3</v>
      </c>
      <c r="AW53" s="94"/>
      <c r="AX53" s="43">
        <f>IF(AP53+AT53=0,"",AP53/(AP53+AT53)*100)</f>
        <v>0</v>
      </c>
      <c r="AY53" s="43"/>
      <c r="AZ53" s="43"/>
      <c r="BA53" s="44"/>
      <c r="BB53" s="44"/>
      <c r="BC53" s="44"/>
      <c r="BD53" s="55">
        <f>IF(BE53=0,"",ROUND(BE53/BF53,5))</f>
        <v>0.39205000000000001</v>
      </c>
      <c r="BE53" s="103">
        <f>(G55+Q55+V55+AA55+AF55+AK55)</f>
        <v>69</v>
      </c>
      <c r="BF53" s="103">
        <f>(J55+T55+Y55+AD55+AI55+AN55)</f>
        <v>176</v>
      </c>
    </row>
    <row r="54" spans="2:58" ht="12" customHeight="1" x14ac:dyDescent="0.2">
      <c r="B54" s="130"/>
      <c r="C54" s="131"/>
      <c r="D54" s="131"/>
      <c r="E54" s="131"/>
      <c r="F54" s="132"/>
      <c r="G54" s="83"/>
      <c r="H54" s="84"/>
      <c r="I54" s="84"/>
      <c r="J54" s="84"/>
      <c r="K54" s="85"/>
      <c r="L54" s="86"/>
      <c r="M54" s="86"/>
      <c r="N54" s="86"/>
      <c r="O54" s="86"/>
      <c r="P54" s="86"/>
      <c r="Q54" s="90"/>
      <c r="R54" s="91"/>
      <c r="S54" s="91"/>
      <c r="T54" s="91"/>
      <c r="U54" s="92"/>
      <c r="V54" s="90"/>
      <c r="W54" s="91"/>
      <c r="X54" s="91"/>
      <c r="Y54" s="91"/>
      <c r="Z54" s="92"/>
      <c r="AA54" s="90"/>
      <c r="AB54" s="91"/>
      <c r="AC54" s="91"/>
      <c r="AD54" s="91"/>
      <c r="AE54" s="92"/>
      <c r="AF54" s="90"/>
      <c r="AG54" s="91"/>
      <c r="AH54" s="91"/>
      <c r="AI54" s="91"/>
      <c r="AJ54" s="92"/>
      <c r="AK54" s="90"/>
      <c r="AL54" s="91"/>
      <c r="AM54" s="91"/>
      <c r="AN54" s="91"/>
      <c r="AO54" s="92"/>
      <c r="AP54" s="93"/>
      <c r="AQ54" s="94"/>
      <c r="AR54" s="94"/>
      <c r="AS54" s="94"/>
      <c r="AT54" s="94"/>
      <c r="AU54" s="94"/>
      <c r="AV54" s="94"/>
      <c r="AW54" s="94"/>
      <c r="AX54" s="43"/>
      <c r="AY54" s="43"/>
      <c r="AZ54" s="43"/>
      <c r="BA54" s="44"/>
      <c r="BB54" s="44"/>
      <c r="BC54" s="44"/>
      <c r="BD54" s="55"/>
      <c r="BE54" s="104"/>
      <c r="BF54" s="104"/>
    </row>
    <row r="55" spans="2:58" ht="12" customHeight="1" x14ac:dyDescent="0.2">
      <c r="B55" s="130"/>
      <c r="C55" s="131"/>
      <c r="D55" s="131"/>
      <c r="E55" s="131"/>
      <c r="F55" s="132"/>
      <c r="G55" s="74">
        <f>O51</f>
        <v>0</v>
      </c>
      <c r="H55" s="75"/>
      <c r="I55" s="75" t="s">
        <v>2</v>
      </c>
      <c r="J55" s="75">
        <f>L51</f>
        <v>0</v>
      </c>
      <c r="K55" s="78"/>
      <c r="L55" s="86"/>
      <c r="M55" s="86"/>
      <c r="N55" s="86"/>
      <c r="O55" s="86"/>
      <c r="P55" s="86"/>
      <c r="Q55" s="62">
        <v>36</v>
      </c>
      <c r="R55" s="57"/>
      <c r="S55" s="57" t="s">
        <v>2</v>
      </c>
      <c r="T55" s="57">
        <v>92</v>
      </c>
      <c r="U55" s="58"/>
      <c r="V55" s="62"/>
      <c r="W55" s="57"/>
      <c r="X55" s="57" t="s">
        <v>2</v>
      </c>
      <c r="Y55" s="57"/>
      <c r="Z55" s="58"/>
      <c r="AA55" s="62">
        <v>0</v>
      </c>
      <c r="AB55" s="57"/>
      <c r="AC55" s="57" t="s">
        <v>2</v>
      </c>
      <c r="AD55" s="57">
        <v>20</v>
      </c>
      <c r="AE55" s="58"/>
      <c r="AF55" s="62"/>
      <c r="AG55" s="57"/>
      <c r="AH55" s="57" t="s">
        <v>2</v>
      </c>
      <c r="AI55" s="57"/>
      <c r="AJ55" s="58"/>
      <c r="AK55" s="62">
        <v>33</v>
      </c>
      <c r="AL55" s="57"/>
      <c r="AM55" s="57" t="s">
        <v>2</v>
      </c>
      <c r="AN55" s="57">
        <v>64</v>
      </c>
      <c r="AO55" s="58"/>
      <c r="AP55" s="93"/>
      <c r="AQ55" s="94"/>
      <c r="AR55" s="94"/>
      <c r="AS55" s="94"/>
      <c r="AT55" s="94"/>
      <c r="AU55" s="94"/>
      <c r="AV55" s="94"/>
      <c r="AW55" s="94"/>
      <c r="AX55" s="43"/>
      <c r="AY55" s="43"/>
      <c r="AZ55" s="43"/>
      <c r="BA55" s="44"/>
      <c r="BB55" s="44"/>
      <c r="BC55" s="44"/>
      <c r="BD55" s="55"/>
      <c r="BE55" s="104"/>
      <c r="BF55" s="104"/>
    </row>
    <row r="56" spans="2:58" ht="12" customHeight="1" x14ac:dyDescent="0.2">
      <c r="B56" s="133"/>
      <c r="C56" s="134"/>
      <c r="D56" s="134"/>
      <c r="E56" s="134"/>
      <c r="F56" s="135"/>
      <c r="G56" s="76"/>
      <c r="H56" s="77"/>
      <c r="I56" s="77"/>
      <c r="J56" s="77"/>
      <c r="K56" s="79"/>
      <c r="L56" s="86"/>
      <c r="M56" s="86"/>
      <c r="N56" s="86"/>
      <c r="O56" s="86"/>
      <c r="P56" s="86"/>
      <c r="Q56" s="63"/>
      <c r="R56" s="59"/>
      <c r="S56" s="59"/>
      <c r="T56" s="59"/>
      <c r="U56" s="60"/>
      <c r="V56" s="63"/>
      <c r="W56" s="59"/>
      <c r="X56" s="59"/>
      <c r="Y56" s="59"/>
      <c r="Z56" s="60"/>
      <c r="AA56" s="63"/>
      <c r="AB56" s="59"/>
      <c r="AC56" s="59"/>
      <c r="AD56" s="59"/>
      <c r="AE56" s="60"/>
      <c r="AF56" s="63"/>
      <c r="AG56" s="59"/>
      <c r="AH56" s="59"/>
      <c r="AI56" s="59"/>
      <c r="AJ56" s="60"/>
      <c r="AK56" s="63"/>
      <c r="AL56" s="59"/>
      <c r="AM56" s="59"/>
      <c r="AN56" s="59"/>
      <c r="AO56" s="60"/>
      <c r="AP56" s="93"/>
      <c r="AQ56" s="94"/>
      <c r="AR56" s="94"/>
      <c r="AS56" s="94"/>
      <c r="AT56" s="94"/>
      <c r="AU56" s="94"/>
      <c r="AV56" s="94"/>
      <c r="AW56" s="94"/>
      <c r="AX56" s="43"/>
      <c r="AY56" s="43"/>
      <c r="AZ56" s="43"/>
      <c r="BA56" s="44"/>
      <c r="BB56" s="44"/>
      <c r="BC56" s="44"/>
      <c r="BD56" s="55"/>
      <c r="BE56" s="105"/>
      <c r="BF56" s="105"/>
    </row>
    <row r="57" spans="2:58" ht="12" customHeight="1" x14ac:dyDescent="0.2">
      <c r="B57" s="127" t="s">
        <v>141</v>
      </c>
      <c r="C57" s="128"/>
      <c r="D57" s="128"/>
      <c r="E57" s="128"/>
      <c r="F57" s="129"/>
      <c r="G57" s="80" t="str">
        <f>IF(Q49="○","●",IF(Q49="●","○",Q49))</f>
        <v>9/3  h2</v>
      </c>
      <c r="H57" s="81"/>
      <c r="I57" s="81"/>
      <c r="J57" s="81"/>
      <c r="K57" s="82"/>
      <c r="L57" s="80" t="str">
        <f>IF(Q53="○","●",IF(Q53="●","○",Q53))</f>
        <v>7/2  S4</v>
      </c>
      <c r="M57" s="81"/>
      <c r="N57" s="81"/>
      <c r="O57" s="81"/>
      <c r="P57" s="82"/>
      <c r="Q57" s="86"/>
      <c r="R57" s="86"/>
      <c r="S57" s="86"/>
      <c r="T57" s="86"/>
      <c r="U57" s="86"/>
      <c r="V57" s="87" t="s">
        <v>316</v>
      </c>
      <c r="W57" s="88"/>
      <c r="X57" s="88"/>
      <c r="Y57" s="88"/>
      <c r="Z57" s="89"/>
      <c r="AA57" s="87" t="s">
        <v>166</v>
      </c>
      <c r="AB57" s="88"/>
      <c r="AC57" s="88"/>
      <c r="AD57" s="88"/>
      <c r="AE57" s="89"/>
      <c r="AF57" s="87" t="s">
        <v>235</v>
      </c>
      <c r="AG57" s="88"/>
      <c r="AH57" s="88"/>
      <c r="AI57" s="88"/>
      <c r="AJ57" s="89"/>
      <c r="AK57" s="87" t="s">
        <v>448</v>
      </c>
      <c r="AL57" s="88"/>
      <c r="AM57" s="88"/>
      <c r="AN57" s="88"/>
      <c r="AO57" s="89"/>
      <c r="AP57" s="93">
        <v>3</v>
      </c>
      <c r="AQ57" s="94"/>
      <c r="AR57" s="94" t="s">
        <v>1</v>
      </c>
      <c r="AS57" s="94"/>
      <c r="AT57" s="94"/>
      <c r="AU57" s="94"/>
      <c r="AV57" s="94" t="s">
        <v>3</v>
      </c>
      <c r="AW57" s="94"/>
      <c r="AX57" s="43">
        <f>IF(AP57+AT57=0,"",AP57/(AP57+AT57)*100)</f>
        <v>100</v>
      </c>
      <c r="AY57" s="43"/>
      <c r="AZ57" s="43"/>
      <c r="BA57" s="44"/>
      <c r="BB57" s="44"/>
      <c r="BC57" s="44"/>
      <c r="BD57" s="55">
        <f>IF(BE57=0,"",ROUND(BE57/BF57,5))</f>
        <v>1.9346399999999999</v>
      </c>
      <c r="BE57" s="103">
        <f>(G59+L59+V59+AA59+AF59+AK59)</f>
        <v>296</v>
      </c>
      <c r="BF57" s="103">
        <f>(J59+O59+Y59+AD59+AI59+AN59)</f>
        <v>153</v>
      </c>
    </row>
    <row r="58" spans="2:58" ht="12" customHeight="1" x14ac:dyDescent="0.2">
      <c r="B58" s="130"/>
      <c r="C58" s="131"/>
      <c r="D58" s="131"/>
      <c r="E58" s="131"/>
      <c r="F58" s="132"/>
      <c r="G58" s="83"/>
      <c r="H58" s="84"/>
      <c r="I58" s="84"/>
      <c r="J58" s="84"/>
      <c r="K58" s="85"/>
      <c r="L58" s="83"/>
      <c r="M58" s="84"/>
      <c r="N58" s="84"/>
      <c r="O58" s="84"/>
      <c r="P58" s="85"/>
      <c r="Q58" s="86"/>
      <c r="R58" s="86"/>
      <c r="S58" s="86"/>
      <c r="T58" s="86"/>
      <c r="U58" s="86"/>
      <c r="V58" s="90"/>
      <c r="W58" s="91"/>
      <c r="X58" s="91"/>
      <c r="Y58" s="91"/>
      <c r="Z58" s="92"/>
      <c r="AA58" s="90"/>
      <c r="AB58" s="91"/>
      <c r="AC58" s="91"/>
      <c r="AD58" s="91"/>
      <c r="AE58" s="92"/>
      <c r="AF58" s="90"/>
      <c r="AG58" s="91"/>
      <c r="AH58" s="91"/>
      <c r="AI58" s="91"/>
      <c r="AJ58" s="92"/>
      <c r="AK58" s="90"/>
      <c r="AL58" s="91"/>
      <c r="AM58" s="91"/>
      <c r="AN58" s="91"/>
      <c r="AO58" s="92"/>
      <c r="AP58" s="93"/>
      <c r="AQ58" s="94"/>
      <c r="AR58" s="94"/>
      <c r="AS58" s="94"/>
      <c r="AT58" s="94"/>
      <c r="AU58" s="94"/>
      <c r="AV58" s="94"/>
      <c r="AW58" s="94"/>
      <c r="AX58" s="43"/>
      <c r="AY58" s="43"/>
      <c r="AZ58" s="43"/>
      <c r="BA58" s="44"/>
      <c r="BB58" s="44"/>
      <c r="BC58" s="44"/>
      <c r="BD58" s="55"/>
      <c r="BE58" s="104"/>
      <c r="BF58" s="104"/>
    </row>
    <row r="59" spans="2:58" ht="12" customHeight="1" x14ac:dyDescent="0.2">
      <c r="B59" s="130"/>
      <c r="C59" s="131"/>
      <c r="D59" s="131"/>
      <c r="E59" s="131"/>
      <c r="F59" s="132"/>
      <c r="G59" s="74">
        <f>T51</f>
        <v>0</v>
      </c>
      <c r="H59" s="75"/>
      <c r="I59" s="75" t="s">
        <v>2</v>
      </c>
      <c r="J59" s="75">
        <f>Q51</f>
        <v>0</v>
      </c>
      <c r="K59" s="78"/>
      <c r="L59" s="74">
        <f>T55</f>
        <v>92</v>
      </c>
      <c r="M59" s="75"/>
      <c r="N59" s="75" t="s">
        <v>2</v>
      </c>
      <c r="O59" s="75">
        <f>Q55</f>
        <v>36</v>
      </c>
      <c r="P59" s="78"/>
      <c r="Q59" s="86"/>
      <c r="R59" s="86"/>
      <c r="S59" s="86"/>
      <c r="T59" s="86"/>
      <c r="U59" s="86"/>
      <c r="V59" s="62">
        <v>94</v>
      </c>
      <c r="W59" s="57"/>
      <c r="X59" s="57" t="s">
        <v>2</v>
      </c>
      <c r="Y59" s="57">
        <v>41</v>
      </c>
      <c r="Z59" s="58"/>
      <c r="AA59" s="62"/>
      <c r="AB59" s="57"/>
      <c r="AC59" s="57" t="s">
        <v>2</v>
      </c>
      <c r="AD59" s="57"/>
      <c r="AE59" s="58"/>
      <c r="AF59" s="62">
        <v>50</v>
      </c>
      <c r="AG59" s="57"/>
      <c r="AH59" s="57" t="s">
        <v>2</v>
      </c>
      <c r="AI59" s="57">
        <v>44</v>
      </c>
      <c r="AJ59" s="58"/>
      <c r="AK59" s="62">
        <v>60</v>
      </c>
      <c r="AL59" s="57"/>
      <c r="AM59" s="57" t="s">
        <v>2</v>
      </c>
      <c r="AN59" s="57">
        <v>32</v>
      </c>
      <c r="AO59" s="58"/>
      <c r="AP59" s="93"/>
      <c r="AQ59" s="94"/>
      <c r="AR59" s="94"/>
      <c r="AS59" s="94"/>
      <c r="AT59" s="94"/>
      <c r="AU59" s="94"/>
      <c r="AV59" s="94"/>
      <c r="AW59" s="94"/>
      <c r="AX59" s="43"/>
      <c r="AY59" s="43"/>
      <c r="AZ59" s="43"/>
      <c r="BA59" s="44"/>
      <c r="BB59" s="44"/>
      <c r="BC59" s="44"/>
      <c r="BD59" s="55"/>
      <c r="BE59" s="104"/>
      <c r="BF59" s="104"/>
    </row>
    <row r="60" spans="2:58" ht="12" customHeight="1" x14ac:dyDescent="0.2">
      <c r="B60" s="133"/>
      <c r="C60" s="134"/>
      <c r="D60" s="134"/>
      <c r="E60" s="134"/>
      <c r="F60" s="135"/>
      <c r="G60" s="76"/>
      <c r="H60" s="77"/>
      <c r="I60" s="77"/>
      <c r="J60" s="77"/>
      <c r="K60" s="79"/>
      <c r="L60" s="76"/>
      <c r="M60" s="77"/>
      <c r="N60" s="77"/>
      <c r="O60" s="77"/>
      <c r="P60" s="79"/>
      <c r="Q60" s="86"/>
      <c r="R60" s="86"/>
      <c r="S60" s="86"/>
      <c r="T60" s="86"/>
      <c r="U60" s="86"/>
      <c r="V60" s="63"/>
      <c r="W60" s="59"/>
      <c r="X60" s="59"/>
      <c r="Y60" s="59"/>
      <c r="Z60" s="60"/>
      <c r="AA60" s="63"/>
      <c r="AB60" s="59"/>
      <c r="AC60" s="59"/>
      <c r="AD60" s="59"/>
      <c r="AE60" s="60"/>
      <c r="AF60" s="63"/>
      <c r="AG60" s="59"/>
      <c r="AH60" s="59"/>
      <c r="AI60" s="59"/>
      <c r="AJ60" s="60"/>
      <c r="AK60" s="63"/>
      <c r="AL60" s="59"/>
      <c r="AM60" s="59"/>
      <c r="AN60" s="59"/>
      <c r="AO60" s="60"/>
      <c r="AP60" s="93"/>
      <c r="AQ60" s="94"/>
      <c r="AR60" s="94"/>
      <c r="AS60" s="94"/>
      <c r="AT60" s="94"/>
      <c r="AU60" s="94"/>
      <c r="AV60" s="94"/>
      <c r="AW60" s="94"/>
      <c r="AX60" s="43"/>
      <c r="AY60" s="43"/>
      <c r="AZ60" s="43"/>
      <c r="BA60" s="44"/>
      <c r="BB60" s="44"/>
      <c r="BC60" s="44"/>
      <c r="BD60" s="55"/>
      <c r="BE60" s="105"/>
      <c r="BF60" s="105"/>
    </row>
    <row r="61" spans="2:58" ht="12" customHeight="1" x14ac:dyDescent="0.2">
      <c r="B61" s="127" t="s">
        <v>42</v>
      </c>
      <c r="C61" s="128"/>
      <c r="D61" s="128"/>
      <c r="E61" s="128"/>
      <c r="F61" s="129"/>
      <c r="G61" s="80" t="str">
        <f>IF(V49="○","●",IF(V49="●","○",V49))</f>
        <v>7/30  c4</v>
      </c>
      <c r="H61" s="81"/>
      <c r="I61" s="81"/>
      <c r="J61" s="81"/>
      <c r="K61" s="82"/>
      <c r="L61" s="80" t="str">
        <f>IF(V53="○","●",IF(V53="●","○",V53))</f>
        <v>9/10  o1</v>
      </c>
      <c r="M61" s="81"/>
      <c r="N61" s="81"/>
      <c r="O61" s="81"/>
      <c r="P61" s="82"/>
      <c r="Q61" s="80" t="str">
        <f>IF(V57="○","●",IF(V57="●","○",V57))</f>
        <v>●</v>
      </c>
      <c r="R61" s="81"/>
      <c r="S61" s="81"/>
      <c r="T61" s="81"/>
      <c r="U61" s="82"/>
      <c r="V61" s="86"/>
      <c r="W61" s="86"/>
      <c r="X61" s="86"/>
      <c r="Y61" s="86"/>
      <c r="Z61" s="86"/>
      <c r="AA61" s="87" t="s">
        <v>256</v>
      </c>
      <c r="AB61" s="88"/>
      <c r="AC61" s="88"/>
      <c r="AD61" s="88"/>
      <c r="AE61" s="89"/>
      <c r="AF61" s="87" t="s">
        <v>447</v>
      </c>
      <c r="AG61" s="88"/>
      <c r="AH61" s="88"/>
      <c r="AI61" s="88"/>
      <c r="AJ61" s="89"/>
      <c r="AK61" s="87" t="s">
        <v>167</v>
      </c>
      <c r="AL61" s="88"/>
      <c r="AM61" s="88"/>
      <c r="AN61" s="88"/>
      <c r="AO61" s="89"/>
      <c r="AP61" s="93"/>
      <c r="AQ61" s="94"/>
      <c r="AR61" s="94" t="s">
        <v>1</v>
      </c>
      <c r="AS61" s="94"/>
      <c r="AT61" s="94">
        <v>3</v>
      </c>
      <c r="AU61" s="94"/>
      <c r="AV61" s="94" t="s">
        <v>3</v>
      </c>
      <c r="AW61" s="94"/>
      <c r="AX61" s="43">
        <f>IF(AP61+AT61=0,"",AP61/(AP61+AT61)*100)</f>
        <v>0</v>
      </c>
      <c r="AY61" s="43"/>
      <c r="AZ61" s="43"/>
      <c r="BA61" s="44"/>
      <c r="BB61" s="44"/>
      <c r="BC61" s="44"/>
      <c r="BD61" s="55">
        <f>IF(BE61=0,"",ROUND(BE61/BF61,5))</f>
        <v>0.61946999999999997</v>
      </c>
      <c r="BE61" s="103">
        <f>(G63+L63+Q63+AA63+AF63+AK63)</f>
        <v>140</v>
      </c>
      <c r="BF61" s="103">
        <f>(J63+O63+T63+AD63+AI63+AN63)</f>
        <v>226</v>
      </c>
    </row>
    <row r="62" spans="2:58" ht="12" customHeight="1" x14ac:dyDescent="0.2">
      <c r="B62" s="130"/>
      <c r="C62" s="131"/>
      <c r="D62" s="131"/>
      <c r="E62" s="131"/>
      <c r="F62" s="132"/>
      <c r="G62" s="83"/>
      <c r="H62" s="84"/>
      <c r="I62" s="84"/>
      <c r="J62" s="84"/>
      <c r="K62" s="85"/>
      <c r="L62" s="83"/>
      <c r="M62" s="84"/>
      <c r="N62" s="84"/>
      <c r="O62" s="84"/>
      <c r="P62" s="85"/>
      <c r="Q62" s="83"/>
      <c r="R62" s="84"/>
      <c r="S62" s="84"/>
      <c r="T62" s="84"/>
      <c r="U62" s="85"/>
      <c r="V62" s="86"/>
      <c r="W62" s="86"/>
      <c r="X62" s="86"/>
      <c r="Y62" s="86"/>
      <c r="Z62" s="86"/>
      <c r="AA62" s="90"/>
      <c r="AB62" s="91"/>
      <c r="AC62" s="91"/>
      <c r="AD62" s="91"/>
      <c r="AE62" s="92"/>
      <c r="AF62" s="90"/>
      <c r="AG62" s="91"/>
      <c r="AH62" s="91"/>
      <c r="AI62" s="91"/>
      <c r="AJ62" s="92"/>
      <c r="AK62" s="90"/>
      <c r="AL62" s="91"/>
      <c r="AM62" s="91"/>
      <c r="AN62" s="91"/>
      <c r="AO62" s="92"/>
      <c r="AP62" s="93"/>
      <c r="AQ62" s="94"/>
      <c r="AR62" s="94"/>
      <c r="AS62" s="94"/>
      <c r="AT62" s="94"/>
      <c r="AU62" s="94"/>
      <c r="AV62" s="94"/>
      <c r="AW62" s="94"/>
      <c r="AX62" s="43"/>
      <c r="AY62" s="43"/>
      <c r="AZ62" s="43"/>
      <c r="BA62" s="44"/>
      <c r="BB62" s="44"/>
      <c r="BC62" s="44"/>
      <c r="BD62" s="55"/>
      <c r="BE62" s="104"/>
      <c r="BF62" s="104"/>
    </row>
    <row r="63" spans="2:58" ht="12" customHeight="1" x14ac:dyDescent="0.2">
      <c r="B63" s="130"/>
      <c r="C63" s="131"/>
      <c r="D63" s="131"/>
      <c r="E63" s="131"/>
      <c r="F63" s="132"/>
      <c r="G63" s="74">
        <f>Y51</f>
        <v>0</v>
      </c>
      <c r="H63" s="75"/>
      <c r="I63" s="75" t="s">
        <v>2</v>
      </c>
      <c r="J63" s="75">
        <f>V51</f>
        <v>0</v>
      </c>
      <c r="K63" s="78"/>
      <c r="L63" s="74">
        <f>Y55</f>
        <v>0</v>
      </c>
      <c r="M63" s="75"/>
      <c r="N63" s="75" t="s">
        <v>2</v>
      </c>
      <c r="O63" s="75">
        <f>V55</f>
        <v>0</v>
      </c>
      <c r="P63" s="78"/>
      <c r="Q63" s="74">
        <f>Y59</f>
        <v>41</v>
      </c>
      <c r="R63" s="75"/>
      <c r="S63" s="75" t="s">
        <v>2</v>
      </c>
      <c r="T63" s="75">
        <f>V59</f>
        <v>94</v>
      </c>
      <c r="U63" s="78"/>
      <c r="V63" s="86"/>
      <c r="W63" s="86"/>
      <c r="X63" s="86"/>
      <c r="Y63" s="86"/>
      <c r="Z63" s="86"/>
      <c r="AA63" s="62">
        <v>48</v>
      </c>
      <c r="AB63" s="57"/>
      <c r="AC63" s="57" t="s">
        <v>2</v>
      </c>
      <c r="AD63" s="57">
        <v>63</v>
      </c>
      <c r="AE63" s="58"/>
      <c r="AF63" s="62">
        <v>51</v>
      </c>
      <c r="AG63" s="57"/>
      <c r="AH63" s="57" t="s">
        <v>2</v>
      </c>
      <c r="AI63" s="57">
        <v>69</v>
      </c>
      <c r="AJ63" s="58"/>
      <c r="AK63" s="62"/>
      <c r="AL63" s="57"/>
      <c r="AM63" s="57" t="s">
        <v>2</v>
      </c>
      <c r="AN63" s="57"/>
      <c r="AO63" s="58"/>
      <c r="AP63" s="93"/>
      <c r="AQ63" s="94"/>
      <c r="AR63" s="94"/>
      <c r="AS63" s="94"/>
      <c r="AT63" s="94"/>
      <c r="AU63" s="94"/>
      <c r="AV63" s="94"/>
      <c r="AW63" s="94"/>
      <c r="AX63" s="43"/>
      <c r="AY63" s="43"/>
      <c r="AZ63" s="43"/>
      <c r="BA63" s="44"/>
      <c r="BB63" s="44"/>
      <c r="BC63" s="44"/>
      <c r="BD63" s="55"/>
      <c r="BE63" s="104"/>
      <c r="BF63" s="104"/>
    </row>
    <row r="64" spans="2:58" ht="12" customHeight="1" x14ac:dyDescent="0.2">
      <c r="B64" s="133"/>
      <c r="C64" s="134"/>
      <c r="D64" s="134"/>
      <c r="E64" s="134"/>
      <c r="F64" s="135"/>
      <c r="G64" s="76"/>
      <c r="H64" s="77"/>
      <c r="I64" s="77"/>
      <c r="J64" s="77"/>
      <c r="K64" s="79"/>
      <c r="L64" s="76"/>
      <c r="M64" s="77"/>
      <c r="N64" s="77"/>
      <c r="O64" s="77"/>
      <c r="P64" s="79"/>
      <c r="Q64" s="76"/>
      <c r="R64" s="77"/>
      <c r="S64" s="77"/>
      <c r="T64" s="77"/>
      <c r="U64" s="79"/>
      <c r="V64" s="86"/>
      <c r="W64" s="86"/>
      <c r="X64" s="86"/>
      <c r="Y64" s="86"/>
      <c r="Z64" s="86"/>
      <c r="AA64" s="63"/>
      <c r="AB64" s="59"/>
      <c r="AC64" s="59"/>
      <c r="AD64" s="59"/>
      <c r="AE64" s="60"/>
      <c r="AF64" s="63"/>
      <c r="AG64" s="59"/>
      <c r="AH64" s="59"/>
      <c r="AI64" s="59"/>
      <c r="AJ64" s="60"/>
      <c r="AK64" s="63"/>
      <c r="AL64" s="59"/>
      <c r="AM64" s="59"/>
      <c r="AN64" s="59"/>
      <c r="AO64" s="60"/>
      <c r="AP64" s="93"/>
      <c r="AQ64" s="94"/>
      <c r="AR64" s="94"/>
      <c r="AS64" s="94"/>
      <c r="AT64" s="94"/>
      <c r="AU64" s="94"/>
      <c r="AV64" s="94"/>
      <c r="AW64" s="94"/>
      <c r="AX64" s="43"/>
      <c r="AY64" s="43"/>
      <c r="AZ64" s="43"/>
      <c r="BA64" s="44"/>
      <c r="BB64" s="44"/>
      <c r="BC64" s="44"/>
      <c r="BD64" s="55"/>
      <c r="BE64" s="105"/>
      <c r="BF64" s="105"/>
    </row>
    <row r="65" spans="2:58" ht="12" customHeight="1" x14ac:dyDescent="0.2">
      <c r="B65" s="106" t="s">
        <v>142</v>
      </c>
      <c r="C65" s="107"/>
      <c r="D65" s="107"/>
      <c r="E65" s="107"/>
      <c r="F65" s="108"/>
      <c r="G65" s="80" t="str">
        <f>IF(AA49="○","●",IF(AA49="●","○",AA49))</f>
        <v>○</v>
      </c>
      <c r="H65" s="81"/>
      <c r="I65" s="81"/>
      <c r="J65" s="81"/>
      <c r="K65" s="82"/>
      <c r="L65" s="80" t="str">
        <f>IF(AA53="○","●",IF(AA53="●","○",AA53))</f>
        <v>○</v>
      </c>
      <c r="M65" s="81"/>
      <c r="N65" s="81"/>
      <c r="O65" s="81"/>
      <c r="P65" s="82"/>
      <c r="Q65" s="80" t="str">
        <f>IF(AA57="○","●",IF(AA57="●","○",AA57))</f>
        <v>7/30  d1</v>
      </c>
      <c r="R65" s="81"/>
      <c r="S65" s="81"/>
      <c r="T65" s="81"/>
      <c r="U65" s="82"/>
      <c r="V65" s="80" t="str">
        <f>IF(AA61="○","●",IF(AA61="●","○",AA61))</f>
        <v>○</v>
      </c>
      <c r="W65" s="81"/>
      <c r="X65" s="81"/>
      <c r="Y65" s="81"/>
      <c r="Z65" s="82"/>
      <c r="AA65" s="86"/>
      <c r="AB65" s="86"/>
      <c r="AC65" s="86"/>
      <c r="AD65" s="86"/>
      <c r="AE65" s="86"/>
      <c r="AF65" s="87" t="s">
        <v>168</v>
      </c>
      <c r="AG65" s="88"/>
      <c r="AH65" s="88"/>
      <c r="AI65" s="88"/>
      <c r="AJ65" s="89"/>
      <c r="AK65" s="87" t="s">
        <v>348</v>
      </c>
      <c r="AL65" s="88"/>
      <c r="AM65" s="88"/>
      <c r="AN65" s="88"/>
      <c r="AO65" s="89"/>
      <c r="AP65" s="93">
        <v>4</v>
      </c>
      <c r="AQ65" s="94"/>
      <c r="AR65" s="94" t="s">
        <v>1</v>
      </c>
      <c r="AS65" s="94"/>
      <c r="AT65" s="94"/>
      <c r="AU65" s="94"/>
      <c r="AV65" s="94" t="s">
        <v>3</v>
      </c>
      <c r="AW65" s="94"/>
      <c r="AX65" s="43">
        <f>IF(AP65+AT65=0,"",AP65/(AP65+AT65)*100)</f>
        <v>100</v>
      </c>
      <c r="AY65" s="43"/>
      <c r="AZ65" s="43"/>
      <c r="BA65" s="44"/>
      <c r="BB65" s="44"/>
      <c r="BC65" s="44"/>
      <c r="BD65" s="55">
        <f>IF(BE65=0,"",ROUND(BE65/BF65,5))</f>
        <v>1.3398699999999999</v>
      </c>
      <c r="BE65" s="103">
        <f>(G67+L67+Q67+V67+AF67+AK67)</f>
        <v>205</v>
      </c>
      <c r="BF65" s="103">
        <f>(J67+O67+T67+Y67+AI67+AN67)</f>
        <v>153</v>
      </c>
    </row>
    <row r="66" spans="2:58" ht="12" customHeight="1" x14ac:dyDescent="0.2">
      <c r="B66" s="109"/>
      <c r="C66" s="110"/>
      <c r="D66" s="110"/>
      <c r="E66" s="110"/>
      <c r="F66" s="111"/>
      <c r="G66" s="83"/>
      <c r="H66" s="84"/>
      <c r="I66" s="84"/>
      <c r="J66" s="84"/>
      <c r="K66" s="85"/>
      <c r="L66" s="83"/>
      <c r="M66" s="84"/>
      <c r="N66" s="84"/>
      <c r="O66" s="84"/>
      <c r="P66" s="85"/>
      <c r="Q66" s="83"/>
      <c r="R66" s="84"/>
      <c r="S66" s="84"/>
      <c r="T66" s="84"/>
      <c r="U66" s="85"/>
      <c r="V66" s="83"/>
      <c r="W66" s="84"/>
      <c r="X66" s="84"/>
      <c r="Y66" s="84"/>
      <c r="Z66" s="85"/>
      <c r="AA66" s="86"/>
      <c r="AB66" s="86"/>
      <c r="AC66" s="86"/>
      <c r="AD66" s="86"/>
      <c r="AE66" s="86"/>
      <c r="AF66" s="90"/>
      <c r="AG66" s="91"/>
      <c r="AH66" s="91"/>
      <c r="AI66" s="91"/>
      <c r="AJ66" s="92"/>
      <c r="AK66" s="90"/>
      <c r="AL66" s="91"/>
      <c r="AM66" s="91"/>
      <c r="AN66" s="91"/>
      <c r="AO66" s="92"/>
      <c r="AP66" s="93"/>
      <c r="AQ66" s="94"/>
      <c r="AR66" s="94"/>
      <c r="AS66" s="94"/>
      <c r="AT66" s="94"/>
      <c r="AU66" s="94"/>
      <c r="AV66" s="94"/>
      <c r="AW66" s="94"/>
      <c r="AX66" s="43"/>
      <c r="AY66" s="43"/>
      <c r="AZ66" s="43"/>
      <c r="BA66" s="44"/>
      <c r="BB66" s="44"/>
      <c r="BC66" s="44"/>
      <c r="BD66" s="55"/>
      <c r="BE66" s="104"/>
      <c r="BF66" s="104"/>
    </row>
    <row r="67" spans="2:58" ht="12" customHeight="1" x14ac:dyDescent="0.2">
      <c r="B67" s="109"/>
      <c r="C67" s="110"/>
      <c r="D67" s="110"/>
      <c r="E67" s="110"/>
      <c r="F67" s="111"/>
      <c r="G67" s="74">
        <f>AD51</f>
        <v>65</v>
      </c>
      <c r="H67" s="75"/>
      <c r="I67" s="75" t="s">
        <v>2</v>
      </c>
      <c r="J67" s="75">
        <f>AA51</f>
        <v>53</v>
      </c>
      <c r="K67" s="78"/>
      <c r="L67" s="74">
        <f>AD55</f>
        <v>20</v>
      </c>
      <c r="M67" s="75"/>
      <c r="N67" s="75" t="s">
        <v>2</v>
      </c>
      <c r="O67" s="75">
        <f>AA55</f>
        <v>0</v>
      </c>
      <c r="P67" s="78"/>
      <c r="Q67" s="74">
        <f>AD59</f>
        <v>0</v>
      </c>
      <c r="R67" s="75"/>
      <c r="S67" s="75" t="s">
        <v>2</v>
      </c>
      <c r="T67" s="75">
        <f>AA59</f>
        <v>0</v>
      </c>
      <c r="U67" s="78"/>
      <c r="V67" s="74">
        <f>AD63</f>
        <v>63</v>
      </c>
      <c r="W67" s="75"/>
      <c r="X67" s="75" t="s">
        <v>2</v>
      </c>
      <c r="Y67" s="75">
        <f>AA63</f>
        <v>48</v>
      </c>
      <c r="Z67" s="78"/>
      <c r="AA67" s="86"/>
      <c r="AB67" s="86"/>
      <c r="AC67" s="86"/>
      <c r="AD67" s="86"/>
      <c r="AE67" s="86"/>
      <c r="AF67" s="62"/>
      <c r="AG67" s="57"/>
      <c r="AH67" s="57" t="s">
        <v>2</v>
      </c>
      <c r="AI67" s="57"/>
      <c r="AJ67" s="58"/>
      <c r="AK67" s="62">
        <v>57</v>
      </c>
      <c r="AL67" s="57"/>
      <c r="AM67" s="57" t="s">
        <v>2</v>
      </c>
      <c r="AN67" s="57">
        <v>52</v>
      </c>
      <c r="AO67" s="58"/>
      <c r="AP67" s="93"/>
      <c r="AQ67" s="94"/>
      <c r="AR67" s="94"/>
      <c r="AS67" s="94"/>
      <c r="AT67" s="94"/>
      <c r="AU67" s="94"/>
      <c r="AV67" s="94"/>
      <c r="AW67" s="94"/>
      <c r="AX67" s="43"/>
      <c r="AY67" s="43"/>
      <c r="AZ67" s="43"/>
      <c r="BA67" s="44"/>
      <c r="BB67" s="44"/>
      <c r="BC67" s="44"/>
      <c r="BD67" s="55"/>
      <c r="BE67" s="104"/>
      <c r="BF67" s="104"/>
    </row>
    <row r="68" spans="2:58" ht="12" customHeight="1" x14ac:dyDescent="0.2">
      <c r="B68" s="124"/>
      <c r="C68" s="125"/>
      <c r="D68" s="125"/>
      <c r="E68" s="125"/>
      <c r="F68" s="126"/>
      <c r="G68" s="76"/>
      <c r="H68" s="77"/>
      <c r="I68" s="77"/>
      <c r="J68" s="77"/>
      <c r="K68" s="79"/>
      <c r="L68" s="76"/>
      <c r="M68" s="77"/>
      <c r="N68" s="77"/>
      <c r="O68" s="77"/>
      <c r="P68" s="79"/>
      <c r="Q68" s="76"/>
      <c r="R68" s="77"/>
      <c r="S68" s="77"/>
      <c r="T68" s="77"/>
      <c r="U68" s="79"/>
      <c r="V68" s="76"/>
      <c r="W68" s="77"/>
      <c r="X68" s="77"/>
      <c r="Y68" s="77"/>
      <c r="Z68" s="79"/>
      <c r="AA68" s="86"/>
      <c r="AB68" s="86"/>
      <c r="AC68" s="86"/>
      <c r="AD68" s="86"/>
      <c r="AE68" s="86"/>
      <c r="AF68" s="63"/>
      <c r="AG68" s="59"/>
      <c r="AH68" s="59"/>
      <c r="AI68" s="59"/>
      <c r="AJ68" s="60"/>
      <c r="AK68" s="63"/>
      <c r="AL68" s="59"/>
      <c r="AM68" s="59"/>
      <c r="AN68" s="59"/>
      <c r="AO68" s="60"/>
      <c r="AP68" s="93"/>
      <c r="AQ68" s="94"/>
      <c r="AR68" s="94"/>
      <c r="AS68" s="94"/>
      <c r="AT68" s="94"/>
      <c r="AU68" s="94"/>
      <c r="AV68" s="94"/>
      <c r="AW68" s="94"/>
      <c r="AX68" s="43"/>
      <c r="AY68" s="43"/>
      <c r="AZ68" s="43"/>
      <c r="BA68" s="44"/>
      <c r="BB68" s="44"/>
      <c r="BC68" s="44"/>
      <c r="BD68" s="55"/>
      <c r="BE68" s="105"/>
      <c r="BF68" s="105"/>
    </row>
    <row r="69" spans="2:58" ht="12" customHeight="1" x14ac:dyDescent="0.2">
      <c r="B69" s="115" t="s">
        <v>143</v>
      </c>
      <c r="C69" s="116"/>
      <c r="D69" s="116"/>
      <c r="E69" s="116"/>
      <c r="F69" s="117"/>
      <c r="G69" s="80" t="str">
        <f>IF(AF49="○","●",IF(AF49="●","○",AF49))</f>
        <v>●</v>
      </c>
      <c r="H69" s="81"/>
      <c r="I69" s="81"/>
      <c r="J69" s="81"/>
      <c r="K69" s="82"/>
      <c r="L69" s="80" t="str">
        <f>IF(AF53="○","●",IF(AF53="●","○",AF53))</f>
        <v>9/3  g2</v>
      </c>
      <c r="M69" s="81"/>
      <c r="N69" s="81"/>
      <c r="O69" s="81"/>
      <c r="P69" s="82"/>
      <c r="Q69" s="80" t="str">
        <f>IF(AF57="○","●",IF(AF57="●","○",AF57))</f>
        <v>●</v>
      </c>
      <c r="R69" s="81"/>
      <c r="S69" s="81"/>
      <c r="T69" s="81"/>
      <c r="U69" s="82"/>
      <c r="V69" s="80" t="str">
        <f>IF(AF61="○","●",IF(AF61="●","○",AF61))</f>
        <v>○</v>
      </c>
      <c r="W69" s="81"/>
      <c r="X69" s="81"/>
      <c r="Y69" s="81"/>
      <c r="Z69" s="82"/>
      <c r="AA69" s="80" t="str">
        <f>IF(AF65="○","●",IF(AF65="●","○",AF65))</f>
        <v>9/24  u4</v>
      </c>
      <c r="AB69" s="81"/>
      <c r="AC69" s="81"/>
      <c r="AD69" s="81"/>
      <c r="AE69" s="82"/>
      <c r="AF69" s="86"/>
      <c r="AG69" s="86"/>
      <c r="AH69" s="86"/>
      <c r="AI69" s="86"/>
      <c r="AJ69" s="86"/>
      <c r="AK69" s="87" t="s">
        <v>169</v>
      </c>
      <c r="AL69" s="88"/>
      <c r="AM69" s="88"/>
      <c r="AN69" s="88"/>
      <c r="AO69" s="89"/>
      <c r="AP69" s="93">
        <v>1</v>
      </c>
      <c r="AQ69" s="94"/>
      <c r="AR69" s="94" t="s">
        <v>1</v>
      </c>
      <c r="AS69" s="94"/>
      <c r="AT69" s="94">
        <v>2</v>
      </c>
      <c r="AU69" s="94"/>
      <c r="AV69" s="94" t="s">
        <v>3</v>
      </c>
      <c r="AW69" s="94"/>
      <c r="AX69" s="43">
        <f>IF(AP69+AT69=0,"",AP69/(AP69+AT69)*100)</f>
        <v>33.333333333333329</v>
      </c>
      <c r="AY69" s="43"/>
      <c r="AZ69" s="43"/>
      <c r="BA69" s="44"/>
      <c r="BB69" s="44"/>
      <c r="BC69" s="44"/>
      <c r="BD69" s="55">
        <f>IF(BE69=0,"",ROUND(BE69/BF69,5))</f>
        <v>1.04969</v>
      </c>
      <c r="BE69" s="103">
        <f>(G71+L71+Q71+V71+AA71+AK71)</f>
        <v>169</v>
      </c>
      <c r="BF69" s="103">
        <f>(J71+O71+T71+Y71+AD71+AN71)</f>
        <v>161</v>
      </c>
    </row>
    <row r="70" spans="2:58" ht="12" customHeight="1" x14ac:dyDescent="0.2">
      <c r="B70" s="118"/>
      <c r="C70" s="119"/>
      <c r="D70" s="119"/>
      <c r="E70" s="119"/>
      <c r="F70" s="120"/>
      <c r="G70" s="83"/>
      <c r="H70" s="84"/>
      <c r="I70" s="84"/>
      <c r="J70" s="84"/>
      <c r="K70" s="85"/>
      <c r="L70" s="83"/>
      <c r="M70" s="84"/>
      <c r="N70" s="84"/>
      <c r="O70" s="84"/>
      <c r="P70" s="85"/>
      <c r="Q70" s="83"/>
      <c r="R70" s="84"/>
      <c r="S70" s="84"/>
      <c r="T70" s="84"/>
      <c r="U70" s="85"/>
      <c r="V70" s="83"/>
      <c r="W70" s="84"/>
      <c r="X70" s="84"/>
      <c r="Y70" s="84"/>
      <c r="Z70" s="85"/>
      <c r="AA70" s="83"/>
      <c r="AB70" s="84"/>
      <c r="AC70" s="84"/>
      <c r="AD70" s="84"/>
      <c r="AE70" s="85"/>
      <c r="AF70" s="86"/>
      <c r="AG70" s="86"/>
      <c r="AH70" s="86"/>
      <c r="AI70" s="86"/>
      <c r="AJ70" s="86"/>
      <c r="AK70" s="90"/>
      <c r="AL70" s="91"/>
      <c r="AM70" s="91"/>
      <c r="AN70" s="91"/>
      <c r="AO70" s="92"/>
      <c r="AP70" s="93"/>
      <c r="AQ70" s="94"/>
      <c r="AR70" s="94"/>
      <c r="AS70" s="94"/>
      <c r="AT70" s="94"/>
      <c r="AU70" s="94"/>
      <c r="AV70" s="94"/>
      <c r="AW70" s="94"/>
      <c r="AX70" s="43"/>
      <c r="AY70" s="43"/>
      <c r="AZ70" s="43"/>
      <c r="BA70" s="44"/>
      <c r="BB70" s="44"/>
      <c r="BC70" s="44"/>
      <c r="BD70" s="55"/>
      <c r="BE70" s="104"/>
      <c r="BF70" s="104"/>
    </row>
    <row r="71" spans="2:58" ht="12" customHeight="1" x14ac:dyDescent="0.2">
      <c r="B71" s="118"/>
      <c r="C71" s="119"/>
      <c r="D71" s="119"/>
      <c r="E71" s="119"/>
      <c r="F71" s="120"/>
      <c r="G71" s="74">
        <f>AI51</f>
        <v>56</v>
      </c>
      <c r="H71" s="75"/>
      <c r="I71" s="75" t="s">
        <v>2</v>
      </c>
      <c r="J71" s="75">
        <f>AF51</f>
        <v>60</v>
      </c>
      <c r="K71" s="78"/>
      <c r="L71" s="74">
        <f>AI55</f>
        <v>0</v>
      </c>
      <c r="M71" s="75"/>
      <c r="N71" s="75" t="s">
        <v>2</v>
      </c>
      <c r="O71" s="75">
        <f>AF55</f>
        <v>0</v>
      </c>
      <c r="P71" s="78"/>
      <c r="Q71" s="74">
        <f>AI59</f>
        <v>44</v>
      </c>
      <c r="R71" s="75"/>
      <c r="S71" s="75" t="s">
        <v>2</v>
      </c>
      <c r="T71" s="75">
        <f>AF59</f>
        <v>50</v>
      </c>
      <c r="U71" s="78"/>
      <c r="V71" s="74">
        <f>AI63</f>
        <v>69</v>
      </c>
      <c r="W71" s="75"/>
      <c r="X71" s="75" t="s">
        <v>2</v>
      </c>
      <c r="Y71" s="75">
        <f>AF63</f>
        <v>51</v>
      </c>
      <c r="Z71" s="78"/>
      <c r="AA71" s="74">
        <f>AI67</f>
        <v>0</v>
      </c>
      <c r="AB71" s="75"/>
      <c r="AC71" s="75" t="s">
        <v>2</v>
      </c>
      <c r="AD71" s="75">
        <f>AF67</f>
        <v>0</v>
      </c>
      <c r="AE71" s="78"/>
      <c r="AF71" s="86"/>
      <c r="AG71" s="86"/>
      <c r="AH71" s="86"/>
      <c r="AI71" s="86"/>
      <c r="AJ71" s="86"/>
      <c r="AK71" s="62"/>
      <c r="AL71" s="57"/>
      <c r="AM71" s="57" t="s">
        <v>2</v>
      </c>
      <c r="AN71" s="57"/>
      <c r="AO71" s="58"/>
      <c r="AP71" s="93"/>
      <c r="AQ71" s="94"/>
      <c r="AR71" s="94"/>
      <c r="AS71" s="94"/>
      <c r="AT71" s="94"/>
      <c r="AU71" s="94"/>
      <c r="AV71" s="94"/>
      <c r="AW71" s="94"/>
      <c r="AX71" s="43"/>
      <c r="AY71" s="43"/>
      <c r="AZ71" s="43"/>
      <c r="BA71" s="44"/>
      <c r="BB71" s="44"/>
      <c r="BC71" s="44"/>
      <c r="BD71" s="55"/>
      <c r="BE71" s="104"/>
      <c r="BF71" s="104"/>
    </row>
    <row r="72" spans="2:58" ht="12" customHeight="1" x14ac:dyDescent="0.2">
      <c r="B72" s="121"/>
      <c r="C72" s="122"/>
      <c r="D72" s="122"/>
      <c r="E72" s="122"/>
      <c r="F72" s="123"/>
      <c r="G72" s="76"/>
      <c r="H72" s="77"/>
      <c r="I72" s="77"/>
      <c r="J72" s="77"/>
      <c r="K72" s="79"/>
      <c r="L72" s="76"/>
      <c r="M72" s="77"/>
      <c r="N72" s="77"/>
      <c r="O72" s="77"/>
      <c r="P72" s="79"/>
      <c r="Q72" s="76"/>
      <c r="R72" s="77"/>
      <c r="S72" s="77"/>
      <c r="T72" s="77"/>
      <c r="U72" s="79"/>
      <c r="V72" s="76"/>
      <c r="W72" s="77"/>
      <c r="X72" s="77"/>
      <c r="Y72" s="77"/>
      <c r="Z72" s="79"/>
      <c r="AA72" s="76"/>
      <c r="AB72" s="77"/>
      <c r="AC72" s="77"/>
      <c r="AD72" s="77"/>
      <c r="AE72" s="79"/>
      <c r="AF72" s="86"/>
      <c r="AG72" s="86"/>
      <c r="AH72" s="86"/>
      <c r="AI72" s="86"/>
      <c r="AJ72" s="86"/>
      <c r="AK72" s="63"/>
      <c r="AL72" s="59"/>
      <c r="AM72" s="59"/>
      <c r="AN72" s="59"/>
      <c r="AO72" s="60"/>
      <c r="AP72" s="93"/>
      <c r="AQ72" s="94"/>
      <c r="AR72" s="94"/>
      <c r="AS72" s="94"/>
      <c r="AT72" s="94"/>
      <c r="AU72" s="94"/>
      <c r="AV72" s="94"/>
      <c r="AW72" s="94"/>
      <c r="AX72" s="43"/>
      <c r="AY72" s="43"/>
      <c r="AZ72" s="43"/>
      <c r="BA72" s="44"/>
      <c r="BB72" s="44"/>
      <c r="BC72" s="44"/>
      <c r="BD72" s="55"/>
      <c r="BE72" s="105"/>
      <c r="BF72" s="105"/>
    </row>
    <row r="73" spans="2:58" ht="12" customHeight="1" x14ac:dyDescent="0.2">
      <c r="B73" s="106" t="s">
        <v>144</v>
      </c>
      <c r="C73" s="107"/>
      <c r="D73" s="107"/>
      <c r="E73" s="107"/>
      <c r="F73" s="108"/>
      <c r="G73" s="80" t="str">
        <f>IF(AK49="○","●",IF(AK49="●","○",AK49))</f>
        <v>●</v>
      </c>
      <c r="H73" s="81"/>
      <c r="I73" s="81"/>
      <c r="J73" s="81"/>
      <c r="K73" s="82"/>
      <c r="L73" s="80" t="str">
        <f>IF(AK53="○","●",IF(AK53="●","○",AK53))</f>
        <v>○</v>
      </c>
      <c r="M73" s="81"/>
      <c r="N73" s="81"/>
      <c r="O73" s="81"/>
      <c r="P73" s="82"/>
      <c r="Q73" s="80" t="str">
        <f>IF(AK57="○","●",IF(AK57="●","○",AK57))</f>
        <v>●</v>
      </c>
      <c r="R73" s="81"/>
      <c r="S73" s="81"/>
      <c r="T73" s="81"/>
      <c r="U73" s="82"/>
      <c r="V73" s="80" t="str">
        <f>IF(AK61="○","●",IF(AK61="●","○",AK61))</f>
        <v>9/24  t2</v>
      </c>
      <c r="W73" s="81"/>
      <c r="X73" s="81"/>
      <c r="Y73" s="81"/>
      <c r="Z73" s="82"/>
      <c r="AA73" s="80" t="str">
        <f>IF(AK65="○","●",IF(AK65="●","○",AK65))</f>
        <v>●</v>
      </c>
      <c r="AB73" s="81"/>
      <c r="AC73" s="81"/>
      <c r="AD73" s="81"/>
      <c r="AE73" s="82"/>
      <c r="AF73" s="80" t="str">
        <f>IF(AK69="○","●",IF(AK69="●","○",AK69))</f>
        <v>9/17  r5</v>
      </c>
      <c r="AG73" s="81"/>
      <c r="AH73" s="81"/>
      <c r="AI73" s="81"/>
      <c r="AJ73" s="82"/>
      <c r="AK73" s="98"/>
      <c r="AL73" s="98"/>
      <c r="AM73" s="98"/>
      <c r="AN73" s="98"/>
      <c r="AO73" s="98"/>
      <c r="AP73" s="93">
        <v>1</v>
      </c>
      <c r="AQ73" s="94"/>
      <c r="AR73" s="94" t="s">
        <v>1</v>
      </c>
      <c r="AS73" s="94"/>
      <c r="AT73" s="94">
        <v>3</v>
      </c>
      <c r="AU73" s="94"/>
      <c r="AV73" s="94" t="s">
        <v>3</v>
      </c>
      <c r="AW73" s="94"/>
      <c r="AX73" s="43">
        <f>IF(AP73+AT73=0,"",AP73/(AP73+AT73)*100)</f>
        <v>25</v>
      </c>
      <c r="AY73" s="43"/>
      <c r="AZ73" s="43"/>
      <c r="BA73" s="44"/>
      <c r="BB73" s="44"/>
      <c r="BC73" s="44"/>
      <c r="BD73" s="55">
        <f>IF(BE73=0,"",ROUND(BE73/BF73,5))</f>
        <v>0.78878999999999999</v>
      </c>
      <c r="BE73" s="103">
        <f>(G75+L75+Q75+V75+AA75+AF75)</f>
        <v>183</v>
      </c>
      <c r="BF73" s="103">
        <f>(J75+O75+T75+Y75+AD75+AI75)</f>
        <v>232</v>
      </c>
    </row>
    <row r="74" spans="2:58" ht="12" customHeight="1" x14ac:dyDescent="0.2">
      <c r="B74" s="109"/>
      <c r="C74" s="110"/>
      <c r="D74" s="110"/>
      <c r="E74" s="110"/>
      <c r="F74" s="111"/>
      <c r="G74" s="83"/>
      <c r="H74" s="84"/>
      <c r="I74" s="84"/>
      <c r="J74" s="84"/>
      <c r="K74" s="85"/>
      <c r="L74" s="83"/>
      <c r="M74" s="84"/>
      <c r="N74" s="84"/>
      <c r="O74" s="84"/>
      <c r="P74" s="85"/>
      <c r="Q74" s="83"/>
      <c r="R74" s="84"/>
      <c r="S74" s="84"/>
      <c r="T74" s="84"/>
      <c r="U74" s="85"/>
      <c r="V74" s="83"/>
      <c r="W74" s="84"/>
      <c r="X74" s="84"/>
      <c r="Y74" s="84"/>
      <c r="Z74" s="85"/>
      <c r="AA74" s="83"/>
      <c r="AB74" s="84"/>
      <c r="AC74" s="84"/>
      <c r="AD74" s="84"/>
      <c r="AE74" s="85"/>
      <c r="AF74" s="83"/>
      <c r="AG74" s="84"/>
      <c r="AH74" s="84"/>
      <c r="AI74" s="84"/>
      <c r="AJ74" s="85"/>
      <c r="AK74" s="98"/>
      <c r="AL74" s="98"/>
      <c r="AM74" s="98"/>
      <c r="AN74" s="98"/>
      <c r="AO74" s="98"/>
      <c r="AP74" s="93"/>
      <c r="AQ74" s="94"/>
      <c r="AR74" s="94"/>
      <c r="AS74" s="94"/>
      <c r="AT74" s="94"/>
      <c r="AU74" s="94"/>
      <c r="AV74" s="94"/>
      <c r="AW74" s="94"/>
      <c r="AX74" s="43"/>
      <c r="AY74" s="43"/>
      <c r="AZ74" s="43"/>
      <c r="BA74" s="44"/>
      <c r="BB74" s="44"/>
      <c r="BC74" s="44"/>
      <c r="BD74" s="55"/>
      <c r="BE74" s="104"/>
      <c r="BF74" s="104"/>
    </row>
    <row r="75" spans="2:58" ht="12" customHeight="1" x14ac:dyDescent="0.2">
      <c r="B75" s="109"/>
      <c r="C75" s="110"/>
      <c r="D75" s="110"/>
      <c r="E75" s="110"/>
      <c r="F75" s="111"/>
      <c r="G75" s="74">
        <f>AN51</f>
        <v>35</v>
      </c>
      <c r="H75" s="75"/>
      <c r="I75" s="75" t="s">
        <v>2</v>
      </c>
      <c r="J75" s="75">
        <f>AK51</f>
        <v>82</v>
      </c>
      <c r="K75" s="78"/>
      <c r="L75" s="74">
        <f>AN55</f>
        <v>64</v>
      </c>
      <c r="M75" s="75"/>
      <c r="N75" s="75" t="s">
        <v>2</v>
      </c>
      <c r="O75" s="75">
        <f>AK55</f>
        <v>33</v>
      </c>
      <c r="P75" s="78"/>
      <c r="Q75" s="74">
        <f>AN59</f>
        <v>32</v>
      </c>
      <c r="R75" s="75"/>
      <c r="S75" s="75" t="s">
        <v>2</v>
      </c>
      <c r="T75" s="75">
        <f>AK59</f>
        <v>60</v>
      </c>
      <c r="U75" s="78"/>
      <c r="V75" s="74">
        <f>AN63</f>
        <v>0</v>
      </c>
      <c r="W75" s="75"/>
      <c r="X75" s="75" t="s">
        <v>2</v>
      </c>
      <c r="Y75" s="75">
        <f>AK63</f>
        <v>0</v>
      </c>
      <c r="Z75" s="78"/>
      <c r="AA75" s="74">
        <f>AN67</f>
        <v>52</v>
      </c>
      <c r="AB75" s="75"/>
      <c r="AC75" s="75" t="s">
        <v>2</v>
      </c>
      <c r="AD75" s="75">
        <f>AK67</f>
        <v>57</v>
      </c>
      <c r="AE75" s="78"/>
      <c r="AF75" s="74">
        <f>AN71</f>
        <v>0</v>
      </c>
      <c r="AG75" s="75"/>
      <c r="AH75" s="75" t="s">
        <v>2</v>
      </c>
      <c r="AI75" s="75">
        <f>AK71</f>
        <v>0</v>
      </c>
      <c r="AJ75" s="78"/>
      <c r="AK75" s="98"/>
      <c r="AL75" s="98"/>
      <c r="AM75" s="98"/>
      <c r="AN75" s="98"/>
      <c r="AO75" s="98"/>
      <c r="AP75" s="93"/>
      <c r="AQ75" s="94"/>
      <c r="AR75" s="94"/>
      <c r="AS75" s="94"/>
      <c r="AT75" s="94"/>
      <c r="AU75" s="94"/>
      <c r="AV75" s="94"/>
      <c r="AW75" s="94"/>
      <c r="AX75" s="43"/>
      <c r="AY75" s="43"/>
      <c r="AZ75" s="43"/>
      <c r="BA75" s="44"/>
      <c r="BB75" s="44"/>
      <c r="BC75" s="44"/>
      <c r="BD75" s="55"/>
      <c r="BE75" s="104"/>
      <c r="BF75" s="104"/>
    </row>
    <row r="76" spans="2:58" ht="12" customHeight="1" x14ac:dyDescent="0.2">
      <c r="B76" s="112"/>
      <c r="C76" s="113"/>
      <c r="D76" s="113"/>
      <c r="E76" s="113"/>
      <c r="F76" s="114"/>
      <c r="G76" s="76"/>
      <c r="H76" s="77"/>
      <c r="I76" s="77"/>
      <c r="J76" s="77"/>
      <c r="K76" s="79"/>
      <c r="L76" s="76"/>
      <c r="M76" s="77"/>
      <c r="N76" s="77"/>
      <c r="O76" s="77"/>
      <c r="P76" s="79"/>
      <c r="Q76" s="76"/>
      <c r="R76" s="77"/>
      <c r="S76" s="77"/>
      <c r="T76" s="77"/>
      <c r="U76" s="79"/>
      <c r="V76" s="76"/>
      <c r="W76" s="77"/>
      <c r="X76" s="77"/>
      <c r="Y76" s="77"/>
      <c r="Z76" s="79"/>
      <c r="AA76" s="76"/>
      <c r="AB76" s="77"/>
      <c r="AC76" s="77"/>
      <c r="AD76" s="77"/>
      <c r="AE76" s="79"/>
      <c r="AF76" s="76"/>
      <c r="AG76" s="77"/>
      <c r="AH76" s="77"/>
      <c r="AI76" s="77"/>
      <c r="AJ76" s="79"/>
      <c r="AK76" s="98"/>
      <c r="AL76" s="98"/>
      <c r="AM76" s="98"/>
      <c r="AN76" s="98"/>
      <c r="AO76" s="98"/>
      <c r="AP76" s="93"/>
      <c r="AQ76" s="94"/>
      <c r="AR76" s="94"/>
      <c r="AS76" s="94"/>
      <c r="AT76" s="94"/>
      <c r="AU76" s="94"/>
      <c r="AV76" s="94"/>
      <c r="AW76" s="94"/>
      <c r="AX76" s="43"/>
      <c r="AY76" s="43"/>
      <c r="AZ76" s="43"/>
      <c r="BA76" s="44"/>
      <c r="BB76" s="44"/>
      <c r="BC76" s="44"/>
      <c r="BD76" s="55"/>
      <c r="BE76" s="105"/>
      <c r="BF76" s="105"/>
    </row>
    <row r="77" spans="2:58" x14ac:dyDescent="0.2">
      <c r="B77" s="100" t="s">
        <v>20</v>
      </c>
      <c r="C77" s="100"/>
      <c r="D77" s="100"/>
      <c r="E77" s="100"/>
      <c r="F77" s="100"/>
      <c r="G77" s="100"/>
      <c r="H77" s="100"/>
      <c r="I77" s="101" t="s">
        <v>19</v>
      </c>
      <c r="J77" s="101"/>
      <c r="K77" s="101"/>
      <c r="L77" s="101"/>
      <c r="M77" s="101" t="s">
        <v>22</v>
      </c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1"/>
      <c r="AP77" s="101"/>
      <c r="AQ77" s="101"/>
      <c r="AR77" s="101"/>
      <c r="AS77" s="101"/>
      <c r="AT77" s="101"/>
      <c r="AU77" s="1"/>
      <c r="AY77" s="2"/>
      <c r="AZ77" s="2"/>
      <c r="BA77" s="2"/>
      <c r="BB77" s="2"/>
      <c r="BC77" s="2"/>
      <c r="BD77" s="2"/>
    </row>
    <row r="78" spans="2:58" x14ac:dyDescent="0.2">
      <c r="C78" s="3"/>
      <c r="D78" s="3"/>
      <c r="E78" s="3"/>
      <c r="F78" s="3"/>
      <c r="G78" s="3"/>
      <c r="H78" s="3"/>
      <c r="I78" s="139" t="s">
        <v>23</v>
      </c>
      <c r="J78" s="139"/>
      <c r="K78" s="139"/>
      <c r="L78" s="139"/>
      <c r="M78" s="139"/>
      <c r="N78" s="139"/>
      <c r="O78" s="139"/>
      <c r="P78" s="139"/>
      <c r="Q78" s="139"/>
      <c r="R78" s="139"/>
      <c r="S78" s="139"/>
      <c r="T78" s="139"/>
      <c r="U78" s="139"/>
      <c r="V78" s="139"/>
      <c r="W78" s="139"/>
      <c r="X78" s="139"/>
      <c r="Y78" s="139"/>
      <c r="Z78" s="139"/>
      <c r="AA78" s="139"/>
      <c r="AB78" s="139"/>
      <c r="AC78" s="139"/>
      <c r="AD78" s="139"/>
      <c r="AE78" s="139"/>
      <c r="AF78" s="139"/>
      <c r="AG78" s="139"/>
      <c r="AH78" s="139"/>
      <c r="AI78" s="139"/>
      <c r="AJ78" s="139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Y78" s="2"/>
      <c r="AZ78" s="2"/>
      <c r="BA78" s="2"/>
      <c r="BB78" s="2"/>
      <c r="BC78" s="2"/>
    </row>
    <row r="79" spans="2:58" x14ac:dyDescent="0.2">
      <c r="C79" s="3"/>
      <c r="D79" s="3"/>
      <c r="E79" s="3"/>
      <c r="F79" s="3"/>
      <c r="G79" s="3"/>
      <c r="H79" s="3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Y79" s="2"/>
      <c r="AZ79" s="2"/>
      <c r="BA79" s="2"/>
      <c r="BB79" s="2"/>
      <c r="BC79" s="2"/>
    </row>
    <row r="80" spans="2:58" x14ac:dyDescent="0.2">
      <c r="C80" s="3"/>
      <c r="D80" s="3"/>
      <c r="E80" s="3"/>
      <c r="F80" s="3"/>
      <c r="G80" s="3"/>
      <c r="H80" s="3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Y80" s="2"/>
      <c r="AZ80" s="2"/>
      <c r="BA80" s="2"/>
      <c r="BB80" s="2"/>
      <c r="BC80" s="2"/>
    </row>
    <row r="81" spans="1:58" ht="23.4" x14ac:dyDescent="0.2">
      <c r="A81" s="96" t="str">
        <f>男子１部!$A$1</f>
        <v>平成２９年度　第４回　岡山県リーグ大会結果</v>
      </c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N81" s="96"/>
      <c r="AO81" s="96"/>
      <c r="AP81" s="96"/>
      <c r="AQ81" s="96"/>
      <c r="AR81" s="96"/>
      <c r="AS81" s="96"/>
      <c r="AT81" s="96"/>
      <c r="AU81" s="96"/>
      <c r="AV81" s="96"/>
      <c r="AW81" s="96"/>
      <c r="AX81" s="96"/>
    </row>
    <row r="82" spans="1:58" ht="12.75" customHeight="1" x14ac:dyDescent="0.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</row>
    <row r="83" spans="1:58" ht="18.75" customHeight="1" x14ac:dyDescent="0.2">
      <c r="A83" s="97" t="s">
        <v>0</v>
      </c>
      <c r="B83" s="97"/>
      <c r="C83" s="97"/>
      <c r="D83" s="97"/>
      <c r="E83" s="97"/>
      <c r="F83" s="61" t="s">
        <v>17</v>
      </c>
      <c r="G83" s="61"/>
      <c r="H83" s="61"/>
      <c r="I83" s="61"/>
      <c r="J83" s="61"/>
      <c r="K83" s="61"/>
      <c r="L83" s="61"/>
      <c r="M83" s="61"/>
      <c r="N83" s="5"/>
      <c r="O83" s="5"/>
      <c r="P83" s="5"/>
      <c r="Q83" s="5"/>
      <c r="R83" s="5"/>
      <c r="S83" s="5"/>
      <c r="T83" s="5"/>
      <c r="U83" s="5"/>
      <c r="V83" s="5"/>
      <c r="W83" s="5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</row>
    <row r="84" spans="1:58" ht="15" customHeight="1" x14ac:dyDescent="0.2">
      <c r="A84" s="29"/>
    </row>
    <row r="85" spans="1:58" ht="12" customHeight="1" x14ac:dyDescent="0.2">
      <c r="B85" s="64"/>
      <c r="C85" s="64"/>
      <c r="D85" s="64"/>
      <c r="E85" s="64"/>
      <c r="F85" s="64"/>
      <c r="G85" s="56" t="str">
        <f>B89</f>
        <v>Allure</v>
      </c>
      <c r="H85" s="56"/>
      <c r="I85" s="56"/>
      <c r="J85" s="56"/>
      <c r="K85" s="56"/>
      <c r="L85" s="56" t="str">
        <f>B93</f>
        <v>理大附属OB</v>
      </c>
      <c r="M85" s="56"/>
      <c r="N85" s="56"/>
      <c r="O85" s="56"/>
      <c r="P85" s="56"/>
      <c r="Q85" s="56" t="str">
        <f>B97</f>
        <v>SWITCH</v>
      </c>
      <c r="R85" s="56"/>
      <c r="S85" s="56"/>
      <c r="T85" s="56"/>
      <c r="U85" s="56"/>
      <c r="V85" s="56" t="str">
        <f>B101</f>
        <v>T.N.UNION</v>
      </c>
      <c r="W85" s="56"/>
      <c r="X85" s="56"/>
      <c r="Y85" s="56"/>
      <c r="Z85" s="56"/>
      <c r="AA85" s="56" t="str">
        <f>B105</f>
        <v>Sair</v>
      </c>
      <c r="AB85" s="56"/>
      <c r="AC85" s="56"/>
      <c r="AD85" s="56"/>
      <c r="AE85" s="56"/>
      <c r="AF85" s="56" t="str">
        <f>B109</f>
        <v>Chopped Bonito</v>
      </c>
      <c r="AG85" s="56"/>
      <c r="AH85" s="56"/>
      <c r="AI85" s="56"/>
      <c r="AJ85" s="56"/>
      <c r="AK85" s="199">
        <f>B113</f>
        <v>0</v>
      </c>
      <c r="AL85" s="199"/>
      <c r="AM85" s="199"/>
      <c r="AN85" s="199"/>
      <c r="AO85" s="199"/>
      <c r="AP85" s="45" t="s">
        <v>4</v>
      </c>
      <c r="AQ85" s="46"/>
      <c r="AR85" s="46"/>
      <c r="AS85" s="46"/>
      <c r="AT85" s="46"/>
      <c r="AU85" s="46"/>
      <c r="AV85" s="46"/>
      <c r="AW85" s="46"/>
      <c r="AX85" s="95" t="s">
        <v>21</v>
      </c>
      <c r="AY85" s="56"/>
      <c r="AZ85" s="56"/>
      <c r="BA85" s="56" t="s">
        <v>5</v>
      </c>
      <c r="BB85" s="56"/>
      <c r="BC85" s="56"/>
      <c r="BD85" s="56" t="s">
        <v>24</v>
      </c>
      <c r="BE85" s="56" t="s">
        <v>6</v>
      </c>
      <c r="BF85" s="56" t="s">
        <v>7</v>
      </c>
    </row>
    <row r="86" spans="1:58" ht="12" customHeight="1" x14ac:dyDescent="0.2">
      <c r="B86" s="64"/>
      <c r="C86" s="64"/>
      <c r="D86" s="64"/>
      <c r="E86" s="64"/>
      <c r="F86" s="64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199"/>
      <c r="AL86" s="199"/>
      <c r="AM86" s="199"/>
      <c r="AN86" s="199"/>
      <c r="AO86" s="199"/>
      <c r="AP86" s="48"/>
      <c r="AQ86" s="49"/>
      <c r="AR86" s="49"/>
      <c r="AS86" s="49"/>
      <c r="AT86" s="49"/>
      <c r="AU86" s="49"/>
      <c r="AV86" s="49"/>
      <c r="AW86" s="49"/>
      <c r="AX86" s="56"/>
      <c r="AY86" s="56"/>
      <c r="AZ86" s="56"/>
      <c r="BA86" s="56"/>
      <c r="BB86" s="56"/>
      <c r="BC86" s="56"/>
      <c r="BD86" s="56"/>
      <c r="BE86" s="56"/>
      <c r="BF86" s="56"/>
    </row>
    <row r="87" spans="1:58" ht="12" customHeight="1" x14ac:dyDescent="0.2">
      <c r="B87" s="64"/>
      <c r="C87" s="64"/>
      <c r="D87" s="64"/>
      <c r="E87" s="64"/>
      <c r="F87" s="64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199"/>
      <c r="AL87" s="199"/>
      <c r="AM87" s="199"/>
      <c r="AN87" s="199"/>
      <c r="AO87" s="199"/>
      <c r="AP87" s="48"/>
      <c r="AQ87" s="49"/>
      <c r="AR87" s="49"/>
      <c r="AS87" s="49"/>
      <c r="AT87" s="49"/>
      <c r="AU87" s="49"/>
      <c r="AV87" s="49"/>
      <c r="AW87" s="49"/>
      <c r="AX87" s="56"/>
      <c r="AY87" s="56"/>
      <c r="AZ87" s="56"/>
      <c r="BA87" s="56"/>
      <c r="BB87" s="56"/>
      <c r="BC87" s="56"/>
      <c r="BD87" s="56"/>
      <c r="BE87" s="56"/>
      <c r="BF87" s="56"/>
    </row>
    <row r="88" spans="1:58" ht="12" customHeight="1" x14ac:dyDescent="0.2">
      <c r="B88" s="64"/>
      <c r="C88" s="64"/>
      <c r="D88" s="64"/>
      <c r="E88" s="64"/>
      <c r="F88" s="64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199"/>
      <c r="AL88" s="199"/>
      <c r="AM88" s="199"/>
      <c r="AN88" s="199"/>
      <c r="AO88" s="199"/>
      <c r="AP88" s="51"/>
      <c r="AQ88" s="52"/>
      <c r="AR88" s="52"/>
      <c r="AS88" s="52"/>
      <c r="AT88" s="52"/>
      <c r="AU88" s="52"/>
      <c r="AV88" s="52"/>
      <c r="AW88" s="52"/>
      <c r="AX88" s="56"/>
      <c r="AY88" s="56"/>
      <c r="AZ88" s="56"/>
      <c r="BA88" s="56"/>
      <c r="BB88" s="56"/>
      <c r="BC88" s="56"/>
      <c r="BD88" s="56"/>
      <c r="BE88" s="56"/>
      <c r="BF88" s="56"/>
    </row>
    <row r="89" spans="1:58" ht="12" customHeight="1" x14ac:dyDescent="0.2">
      <c r="B89" s="136" t="s">
        <v>145</v>
      </c>
      <c r="C89" s="137"/>
      <c r="D89" s="137"/>
      <c r="E89" s="137"/>
      <c r="F89" s="138"/>
      <c r="G89" s="65"/>
      <c r="H89" s="66"/>
      <c r="I89" s="66"/>
      <c r="J89" s="66"/>
      <c r="K89" s="67"/>
      <c r="L89" s="87" t="s">
        <v>170</v>
      </c>
      <c r="M89" s="88"/>
      <c r="N89" s="88"/>
      <c r="O89" s="88"/>
      <c r="P89" s="89"/>
      <c r="Q89" s="87" t="s">
        <v>447</v>
      </c>
      <c r="R89" s="88"/>
      <c r="S89" s="88"/>
      <c r="T89" s="88"/>
      <c r="U89" s="89"/>
      <c r="V89" s="87" t="s">
        <v>366</v>
      </c>
      <c r="W89" s="88"/>
      <c r="X89" s="88"/>
      <c r="Y89" s="88"/>
      <c r="Z89" s="89"/>
      <c r="AA89" s="87" t="s">
        <v>300</v>
      </c>
      <c r="AB89" s="88"/>
      <c r="AC89" s="88"/>
      <c r="AD89" s="88"/>
      <c r="AE89" s="89"/>
      <c r="AF89" s="87" t="s">
        <v>235</v>
      </c>
      <c r="AG89" s="88"/>
      <c r="AH89" s="88"/>
      <c r="AI89" s="88"/>
      <c r="AJ89" s="89"/>
      <c r="AK89" s="193"/>
      <c r="AL89" s="194"/>
      <c r="AM89" s="194"/>
      <c r="AN89" s="194"/>
      <c r="AO89" s="195"/>
      <c r="AP89" s="93">
        <v>3</v>
      </c>
      <c r="AQ89" s="94"/>
      <c r="AR89" s="94" t="s">
        <v>1</v>
      </c>
      <c r="AS89" s="94"/>
      <c r="AT89" s="94">
        <v>1</v>
      </c>
      <c r="AU89" s="94"/>
      <c r="AV89" s="94" t="s">
        <v>3</v>
      </c>
      <c r="AW89" s="94"/>
      <c r="AX89" s="43">
        <f>IF(AP89+AT89=0,"",AP89/(AP89+AT89)*100)</f>
        <v>75</v>
      </c>
      <c r="AY89" s="43"/>
      <c r="AZ89" s="43"/>
      <c r="BA89" s="44"/>
      <c r="BB89" s="44"/>
      <c r="BC89" s="44"/>
      <c r="BD89" s="55">
        <f>IF(BE89=0,"",ROUND(BE89/BF89,5))</f>
        <v>1.1781600000000001</v>
      </c>
      <c r="BE89" s="54">
        <f>(L91+Q91+V91+AA91+AF91+AK91)</f>
        <v>205</v>
      </c>
      <c r="BF89" s="54">
        <f>(O91+T91+Y91+AD91+AI91+AN91)</f>
        <v>174</v>
      </c>
    </row>
    <row r="90" spans="1:58" ht="12" customHeight="1" x14ac:dyDescent="0.2">
      <c r="B90" s="130"/>
      <c r="C90" s="131"/>
      <c r="D90" s="131"/>
      <c r="E90" s="131"/>
      <c r="F90" s="132"/>
      <c r="G90" s="68"/>
      <c r="H90" s="69"/>
      <c r="I90" s="69"/>
      <c r="J90" s="69"/>
      <c r="K90" s="70"/>
      <c r="L90" s="90"/>
      <c r="M90" s="91"/>
      <c r="N90" s="91"/>
      <c r="O90" s="91"/>
      <c r="P90" s="92"/>
      <c r="Q90" s="90"/>
      <c r="R90" s="91"/>
      <c r="S90" s="91"/>
      <c r="T90" s="91"/>
      <c r="U90" s="92"/>
      <c r="V90" s="90"/>
      <c r="W90" s="91"/>
      <c r="X90" s="91"/>
      <c r="Y90" s="91"/>
      <c r="Z90" s="92"/>
      <c r="AA90" s="90"/>
      <c r="AB90" s="91"/>
      <c r="AC90" s="91"/>
      <c r="AD90" s="91"/>
      <c r="AE90" s="92"/>
      <c r="AF90" s="90"/>
      <c r="AG90" s="91"/>
      <c r="AH90" s="91"/>
      <c r="AI90" s="91"/>
      <c r="AJ90" s="92"/>
      <c r="AK90" s="196"/>
      <c r="AL90" s="197"/>
      <c r="AM90" s="197"/>
      <c r="AN90" s="197"/>
      <c r="AO90" s="198"/>
      <c r="AP90" s="93"/>
      <c r="AQ90" s="94"/>
      <c r="AR90" s="94"/>
      <c r="AS90" s="94"/>
      <c r="AT90" s="94"/>
      <c r="AU90" s="94"/>
      <c r="AV90" s="94"/>
      <c r="AW90" s="94"/>
      <c r="AX90" s="43"/>
      <c r="AY90" s="43"/>
      <c r="AZ90" s="43"/>
      <c r="BA90" s="44"/>
      <c r="BB90" s="44"/>
      <c r="BC90" s="44"/>
      <c r="BD90" s="55"/>
      <c r="BE90" s="54"/>
      <c r="BF90" s="54"/>
    </row>
    <row r="91" spans="1:58" ht="12" customHeight="1" x14ac:dyDescent="0.2">
      <c r="B91" s="130"/>
      <c r="C91" s="131"/>
      <c r="D91" s="131"/>
      <c r="E91" s="131"/>
      <c r="F91" s="132"/>
      <c r="G91" s="68"/>
      <c r="H91" s="69"/>
      <c r="I91" s="69"/>
      <c r="J91" s="69"/>
      <c r="K91" s="70"/>
      <c r="L91" s="62"/>
      <c r="M91" s="57"/>
      <c r="N91" s="57" t="s">
        <v>2</v>
      </c>
      <c r="O91" s="57"/>
      <c r="P91" s="58"/>
      <c r="Q91" s="62">
        <v>57</v>
      </c>
      <c r="R91" s="57"/>
      <c r="S91" s="57" t="s">
        <v>2</v>
      </c>
      <c r="T91" s="57">
        <v>59</v>
      </c>
      <c r="U91" s="58"/>
      <c r="V91" s="62">
        <v>67</v>
      </c>
      <c r="W91" s="57"/>
      <c r="X91" s="57" t="s">
        <v>2</v>
      </c>
      <c r="Y91" s="57">
        <v>61</v>
      </c>
      <c r="Z91" s="58"/>
      <c r="AA91" s="62">
        <v>61</v>
      </c>
      <c r="AB91" s="57"/>
      <c r="AC91" s="57" t="s">
        <v>2</v>
      </c>
      <c r="AD91" s="57">
        <v>54</v>
      </c>
      <c r="AE91" s="58"/>
      <c r="AF91" s="62">
        <v>20</v>
      </c>
      <c r="AG91" s="57"/>
      <c r="AH91" s="57" t="s">
        <v>2</v>
      </c>
      <c r="AI91" s="57">
        <v>0</v>
      </c>
      <c r="AJ91" s="58"/>
      <c r="AK91" s="187"/>
      <c r="AL91" s="188"/>
      <c r="AM91" s="188" t="s">
        <v>2</v>
      </c>
      <c r="AN91" s="188"/>
      <c r="AO91" s="191"/>
      <c r="AP91" s="93"/>
      <c r="AQ91" s="94"/>
      <c r="AR91" s="94"/>
      <c r="AS91" s="94"/>
      <c r="AT91" s="94"/>
      <c r="AU91" s="94"/>
      <c r="AV91" s="94"/>
      <c r="AW91" s="94"/>
      <c r="AX91" s="43"/>
      <c r="AY91" s="43"/>
      <c r="AZ91" s="43"/>
      <c r="BA91" s="44"/>
      <c r="BB91" s="44"/>
      <c r="BC91" s="44"/>
      <c r="BD91" s="55"/>
      <c r="BE91" s="54"/>
      <c r="BF91" s="54"/>
    </row>
    <row r="92" spans="1:58" ht="12" customHeight="1" x14ac:dyDescent="0.2">
      <c r="B92" s="133"/>
      <c r="C92" s="134"/>
      <c r="D92" s="134"/>
      <c r="E92" s="134"/>
      <c r="F92" s="135"/>
      <c r="G92" s="71"/>
      <c r="H92" s="72"/>
      <c r="I92" s="72"/>
      <c r="J92" s="72"/>
      <c r="K92" s="73"/>
      <c r="L92" s="63"/>
      <c r="M92" s="59"/>
      <c r="N92" s="59"/>
      <c r="O92" s="59"/>
      <c r="P92" s="60"/>
      <c r="Q92" s="63"/>
      <c r="R92" s="59"/>
      <c r="S92" s="59"/>
      <c r="T92" s="59"/>
      <c r="U92" s="60"/>
      <c r="V92" s="63"/>
      <c r="W92" s="59"/>
      <c r="X92" s="59"/>
      <c r="Y92" s="59"/>
      <c r="Z92" s="60"/>
      <c r="AA92" s="63"/>
      <c r="AB92" s="59"/>
      <c r="AC92" s="59"/>
      <c r="AD92" s="59"/>
      <c r="AE92" s="60"/>
      <c r="AF92" s="63"/>
      <c r="AG92" s="59"/>
      <c r="AH92" s="59"/>
      <c r="AI92" s="59"/>
      <c r="AJ92" s="60"/>
      <c r="AK92" s="189"/>
      <c r="AL92" s="190"/>
      <c r="AM92" s="190"/>
      <c r="AN92" s="190"/>
      <c r="AO92" s="192"/>
      <c r="AP92" s="93"/>
      <c r="AQ92" s="94"/>
      <c r="AR92" s="94"/>
      <c r="AS92" s="94"/>
      <c r="AT92" s="94"/>
      <c r="AU92" s="94"/>
      <c r="AV92" s="94"/>
      <c r="AW92" s="94"/>
      <c r="AX92" s="43"/>
      <c r="AY92" s="43"/>
      <c r="AZ92" s="43"/>
      <c r="BA92" s="44"/>
      <c r="BB92" s="44"/>
      <c r="BC92" s="44"/>
      <c r="BD92" s="55"/>
      <c r="BE92" s="54"/>
      <c r="BF92" s="54"/>
    </row>
    <row r="93" spans="1:58" ht="12" customHeight="1" x14ac:dyDescent="0.2">
      <c r="B93" s="127" t="s">
        <v>146</v>
      </c>
      <c r="C93" s="128"/>
      <c r="D93" s="128"/>
      <c r="E93" s="128"/>
      <c r="F93" s="129"/>
      <c r="G93" s="80" t="str">
        <f>IF(L89="○","●",IF(L89="●","○",L89))</f>
        <v>9/3  k2</v>
      </c>
      <c r="H93" s="81"/>
      <c r="I93" s="81"/>
      <c r="J93" s="81"/>
      <c r="K93" s="82"/>
      <c r="L93" s="86"/>
      <c r="M93" s="86"/>
      <c r="N93" s="86"/>
      <c r="O93" s="86"/>
      <c r="P93" s="86"/>
      <c r="Q93" s="87" t="s">
        <v>348</v>
      </c>
      <c r="R93" s="88"/>
      <c r="S93" s="88"/>
      <c r="T93" s="88"/>
      <c r="U93" s="89"/>
      <c r="V93" s="87" t="s">
        <v>235</v>
      </c>
      <c r="W93" s="88"/>
      <c r="X93" s="88"/>
      <c r="Y93" s="88"/>
      <c r="Z93" s="89"/>
      <c r="AA93" s="87" t="s">
        <v>236</v>
      </c>
      <c r="AB93" s="88"/>
      <c r="AC93" s="88"/>
      <c r="AD93" s="88"/>
      <c r="AE93" s="89"/>
      <c r="AF93" s="87" t="s">
        <v>415</v>
      </c>
      <c r="AG93" s="88"/>
      <c r="AH93" s="88"/>
      <c r="AI93" s="88"/>
      <c r="AJ93" s="89"/>
      <c r="AK93" s="193"/>
      <c r="AL93" s="194"/>
      <c r="AM93" s="194"/>
      <c r="AN93" s="194"/>
      <c r="AO93" s="195"/>
      <c r="AP93" s="93">
        <v>3</v>
      </c>
      <c r="AQ93" s="94"/>
      <c r="AR93" s="94" t="s">
        <v>1</v>
      </c>
      <c r="AS93" s="94"/>
      <c r="AT93" s="94">
        <v>1</v>
      </c>
      <c r="AU93" s="94"/>
      <c r="AV93" s="94" t="s">
        <v>3</v>
      </c>
      <c r="AW93" s="94"/>
      <c r="AX93" s="43">
        <f>IF(AP93+AT93=0,"",AP93/(AP93+AT93)*100)</f>
        <v>75</v>
      </c>
      <c r="AY93" s="43"/>
      <c r="AZ93" s="43"/>
      <c r="BA93" s="44"/>
      <c r="BB93" s="44"/>
      <c r="BC93" s="44"/>
      <c r="BD93" s="55">
        <f>IF(BE93=0,"",ROUND(BE93/BF93,5))</f>
        <v>1.1853899999999999</v>
      </c>
      <c r="BE93" s="103">
        <f>(G95+Q95+V95+AA95+AF95+AK95)</f>
        <v>211</v>
      </c>
      <c r="BF93" s="103">
        <f>(J95+T95+Y95+AD95+AI95+AN95)</f>
        <v>178</v>
      </c>
    </row>
    <row r="94" spans="1:58" ht="12" customHeight="1" x14ac:dyDescent="0.2">
      <c r="B94" s="130"/>
      <c r="C94" s="131"/>
      <c r="D94" s="131"/>
      <c r="E94" s="131"/>
      <c r="F94" s="132"/>
      <c r="G94" s="83"/>
      <c r="H94" s="84"/>
      <c r="I94" s="84"/>
      <c r="J94" s="84"/>
      <c r="K94" s="85"/>
      <c r="L94" s="86"/>
      <c r="M94" s="86"/>
      <c r="N94" s="86"/>
      <c r="O94" s="86"/>
      <c r="P94" s="86"/>
      <c r="Q94" s="90"/>
      <c r="R94" s="91"/>
      <c r="S94" s="91"/>
      <c r="T94" s="91"/>
      <c r="U94" s="92"/>
      <c r="V94" s="90"/>
      <c r="W94" s="91"/>
      <c r="X94" s="91"/>
      <c r="Y94" s="91"/>
      <c r="Z94" s="92"/>
      <c r="AA94" s="90"/>
      <c r="AB94" s="91"/>
      <c r="AC94" s="91"/>
      <c r="AD94" s="91"/>
      <c r="AE94" s="92"/>
      <c r="AF94" s="90"/>
      <c r="AG94" s="91"/>
      <c r="AH94" s="91"/>
      <c r="AI94" s="91"/>
      <c r="AJ94" s="92"/>
      <c r="AK94" s="196"/>
      <c r="AL94" s="197"/>
      <c r="AM94" s="197"/>
      <c r="AN94" s="197"/>
      <c r="AO94" s="198"/>
      <c r="AP94" s="93"/>
      <c r="AQ94" s="94"/>
      <c r="AR94" s="94"/>
      <c r="AS94" s="94"/>
      <c r="AT94" s="94"/>
      <c r="AU94" s="94"/>
      <c r="AV94" s="94"/>
      <c r="AW94" s="94"/>
      <c r="AX94" s="43"/>
      <c r="AY94" s="43"/>
      <c r="AZ94" s="43"/>
      <c r="BA94" s="44"/>
      <c r="BB94" s="44"/>
      <c r="BC94" s="44"/>
      <c r="BD94" s="55"/>
      <c r="BE94" s="104"/>
      <c r="BF94" s="104"/>
    </row>
    <row r="95" spans="1:58" ht="12" customHeight="1" x14ac:dyDescent="0.2">
      <c r="B95" s="130"/>
      <c r="C95" s="131"/>
      <c r="D95" s="131"/>
      <c r="E95" s="131"/>
      <c r="F95" s="132"/>
      <c r="G95" s="74">
        <f>O91</f>
        <v>0</v>
      </c>
      <c r="H95" s="75"/>
      <c r="I95" s="75" t="s">
        <v>2</v>
      </c>
      <c r="J95" s="75">
        <f>L91</f>
        <v>0</v>
      </c>
      <c r="K95" s="78"/>
      <c r="L95" s="86"/>
      <c r="M95" s="86"/>
      <c r="N95" s="86"/>
      <c r="O95" s="86"/>
      <c r="P95" s="86"/>
      <c r="Q95" s="62">
        <v>47</v>
      </c>
      <c r="R95" s="57"/>
      <c r="S95" s="57" t="s">
        <v>2</v>
      </c>
      <c r="T95" s="57">
        <v>43</v>
      </c>
      <c r="U95" s="58"/>
      <c r="V95" s="62">
        <v>53</v>
      </c>
      <c r="W95" s="57"/>
      <c r="X95" s="57" t="s">
        <v>2</v>
      </c>
      <c r="Y95" s="57">
        <v>42</v>
      </c>
      <c r="Z95" s="58"/>
      <c r="AA95" s="62">
        <v>51</v>
      </c>
      <c r="AB95" s="57"/>
      <c r="AC95" s="57" t="s">
        <v>2</v>
      </c>
      <c r="AD95" s="57">
        <v>52</v>
      </c>
      <c r="AE95" s="58"/>
      <c r="AF95" s="62">
        <v>60</v>
      </c>
      <c r="AG95" s="57"/>
      <c r="AH95" s="57" t="s">
        <v>2</v>
      </c>
      <c r="AI95" s="57">
        <v>41</v>
      </c>
      <c r="AJ95" s="58"/>
      <c r="AK95" s="187"/>
      <c r="AL95" s="188"/>
      <c r="AM95" s="188" t="s">
        <v>2</v>
      </c>
      <c r="AN95" s="188"/>
      <c r="AO95" s="191"/>
      <c r="AP95" s="93"/>
      <c r="AQ95" s="94"/>
      <c r="AR95" s="94"/>
      <c r="AS95" s="94"/>
      <c r="AT95" s="94"/>
      <c r="AU95" s="94"/>
      <c r="AV95" s="94"/>
      <c r="AW95" s="94"/>
      <c r="AX95" s="43"/>
      <c r="AY95" s="43"/>
      <c r="AZ95" s="43"/>
      <c r="BA95" s="44"/>
      <c r="BB95" s="44"/>
      <c r="BC95" s="44"/>
      <c r="BD95" s="55"/>
      <c r="BE95" s="104"/>
      <c r="BF95" s="104"/>
    </row>
    <row r="96" spans="1:58" ht="12" customHeight="1" x14ac:dyDescent="0.2">
      <c r="B96" s="133"/>
      <c r="C96" s="134"/>
      <c r="D96" s="134"/>
      <c r="E96" s="134"/>
      <c r="F96" s="135"/>
      <c r="G96" s="76"/>
      <c r="H96" s="77"/>
      <c r="I96" s="77"/>
      <c r="J96" s="77"/>
      <c r="K96" s="79"/>
      <c r="L96" s="86"/>
      <c r="M96" s="86"/>
      <c r="N96" s="86"/>
      <c r="O96" s="86"/>
      <c r="P96" s="86"/>
      <c r="Q96" s="63"/>
      <c r="R96" s="59"/>
      <c r="S96" s="59"/>
      <c r="T96" s="59"/>
      <c r="U96" s="60"/>
      <c r="V96" s="63"/>
      <c r="W96" s="59"/>
      <c r="X96" s="59"/>
      <c r="Y96" s="59"/>
      <c r="Z96" s="60"/>
      <c r="AA96" s="63"/>
      <c r="AB96" s="59"/>
      <c r="AC96" s="59"/>
      <c r="AD96" s="59"/>
      <c r="AE96" s="60"/>
      <c r="AF96" s="63"/>
      <c r="AG96" s="59"/>
      <c r="AH96" s="59"/>
      <c r="AI96" s="59"/>
      <c r="AJ96" s="60"/>
      <c r="AK96" s="189"/>
      <c r="AL96" s="190"/>
      <c r="AM96" s="190"/>
      <c r="AN96" s="190"/>
      <c r="AO96" s="192"/>
      <c r="AP96" s="93"/>
      <c r="AQ96" s="94"/>
      <c r="AR96" s="94"/>
      <c r="AS96" s="94"/>
      <c r="AT96" s="94"/>
      <c r="AU96" s="94"/>
      <c r="AV96" s="94"/>
      <c r="AW96" s="94"/>
      <c r="AX96" s="43"/>
      <c r="AY96" s="43"/>
      <c r="AZ96" s="43"/>
      <c r="BA96" s="44"/>
      <c r="BB96" s="44"/>
      <c r="BC96" s="44"/>
      <c r="BD96" s="55"/>
      <c r="BE96" s="105"/>
      <c r="BF96" s="105"/>
    </row>
    <row r="97" spans="2:58" ht="12" customHeight="1" x14ac:dyDescent="0.2">
      <c r="B97" s="127" t="s">
        <v>147</v>
      </c>
      <c r="C97" s="128"/>
      <c r="D97" s="128"/>
      <c r="E97" s="128"/>
      <c r="F97" s="129"/>
      <c r="G97" s="80" t="str">
        <f>IF(Q89="○","●",IF(Q89="●","○",Q89))</f>
        <v>○</v>
      </c>
      <c r="H97" s="81"/>
      <c r="I97" s="81"/>
      <c r="J97" s="81"/>
      <c r="K97" s="82"/>
      <c r="L97" s="80" t="str">
        <f>IF(Q93="○","●",IF(Q93="●","○",Q93))</f>
        <v>●</v>
      </c>
      <c r="M97" s="81"/>
      <c r="N97" s="81"/>
      <c r="O97" s="81"/>
      <c r="P97" s="82"/>
      <c r="Q97" s="86"/>
      <c r="R97" s="86"/>
      <c r="S97" s="86"/>
      <c r="T97" s="86"/>
      <c r="U97" s="86"/>
      <c r="V97" s="87" t="s">
        <v>257</v>
      </c>
      <c r="W97" s="88"/>
      <c r="X97" s="88"/>
      <c r="Y97" s="88"/>
      <c r="Z97" s="89"/>
      <c r="AA97" s="87" t="s">
        <v>367</v>
      </c>
      <c r="AB97" s="88"/>
      <c r="AC97" s="88"/>
      <c r="AD97" s="88"/>
      <c r="AE97" s="89"/>
      <c r="AF97" s="87" t="s">
        <v>171</v>
      </c>
      <c r="AG97" s="88"/>
      <c r="AH97" s="88"/>
      <c r="AI97" s="88"/>
      <c r="AJ97" s="89"/>
      <c r="AK97" s="193"/>
      <c r="AL97" s="194"/>
      <c r="AM97" s="194"/>
      <c r="AN97" s="194"/>
      <c r="AO97" s="195"/>
      <c r="AP97" s="93">
        <v>1</v>
      </c>
      <c r="AQ97" s="94"/>
      <c r="AR97" s="94" t="s">
        <v>1</v>
      </c>
      <c r="AS97" s="94"/>
      <c r="AT97" s="94">
        <v>3</v>
      </c>
      <c r="AU97" s="94"/>
      <c r="AV97" s="94" t="s">
        <v>3</v>
      </c>
      <c r="AW97" s="94"/>
      <c r="AX97" s="43">
        <f>IF(AP97+AT97=0,"",AP97/(AP97+AT97)*100)</f>
        <v>25</v>
      </c>
      <c r="AY97" s="43"/>
      <c r="AZ97" s="43"/>
      <c r="BA97" s="44"/>
      <c r="BB97" s="44"/>
      <c r="BC97" s="44"/>
      <c r="BD97" s="55">
        <f>IF(BE97=0,"",ROUND(BE97/BF97,5))</f>
        <v>0.81777999999999995</v>
      </c>
      <c r="BE97" s="103">
        <f>(G99+L99+V99+AA99+AF99+AK99)</f>
        <v>184</v>
      </c>
      <c r="BF97" s="103">
        <f>(J99+O99+Y99+AD99+AI99+AN99)</f>
        <v>225</v>
      </c>
    </row>
    <row r="98" spans="2:58" ht="12" customHeight="1" x14ac:dyDescent="0.2">
      <c r="B98" s="130"/>
      <c r="C98" s="131"/>
      <c r="D98" s="131"/>
      <c r="E98" s="131"/>
      <c r="F98" s="132"/>
      <c r="G98" s="83"/>
      <c r="H98" s="84"/>
      <c r="I98" s="84"/>
      <c r="J98" s="84"/>
      <c r="K98" s="85"/>
      <c r="L98" s="83"/>
      <c r="M98" s="84"/>
      <c r="N98" s="84"/>
      <c r="O98" s="84"/>
      <c r="P98" s="85"/>
      <c r="Q98" s="86"/>
      <c r="R98" s="86"/>
      <c r="S98" s="86"/>
      <c r="T98" s="86"/>
      <c r="U98" s="86"/>
      <c r="V98" s="90"/>
      <c r="W98" s="91"/>
      <c r="X98" s="91"/>
      <c r="Y98" s="91"/>
      <c r="Z98" s="92"/>
      <c r="AA98" s="90"/>
      <c r="AB98" s="91"/>
      <c r="AC98" s="91"/>
      <c r="AD98" s="91"/>
      <c r="AE98" s="92"/>
      <c r="AF98" s="90"/>
      <c r="AG98" s="91"/>
      <c r="AH98" s="91"/>
      <c r="AI98" s="91"/>
      <c r="AJ98" s="92"/>
      <c r="AK98" s="196"/>
      <c r="AL98" s="197"/>
      <c r="AM98" s="197"/>
      <c r="AN98" s="197"/>
      <c r="AO98" s="198"/>
      <c r="AP98" s="93"/>
      <c r="AQ98" s="94"/>
      <c r="AR98" s="94"/>
      <c r="AS98" s="94"/>
      <c r="AT98" s="94"/>
      <c r="AU98" s="94"/>
      <c r="AV98" s="94"/>
      <c r="AW98" s="94"/>
      <c r="AX98" s="43"/>
      <c r="AY98" s="43"/>
      <c r="AZ98" s="43"/>
      <c r="BA98" s="44"/>
      <c r="BB98" s="44"/>
      <c r="BC98" s="44"/>
      <c r="BD98" s="55"/>
      <c r="BE98" s="104"/>
      <c r="BF98" s="104"/>
    </row>
    <row r="99" spans="2:58" ht="12" customHeight="1" x14ac:dyDescent="0.2">
      <c r="B99" s="130"/>
      <c r="C99" s="131"/>
      <c r="D99" s="131"/>
      <c r="E99" s="131"/>
      <c r="F99" s="132"/>
      <c r="G99" s="74">
        <f>T91</f>
        <v>59</v>
      </c>
      <c r="H99" s="75"/>
      <c r="I99" s="75" t="s">
        <v>2</v>
      </c>
      <c r="J99" s="75">
        <f>Q91</f>
        <v>57</v>
      </c>
      <c r="K99" s="78"/>
      <c r="L99" s="74">
        <f>T95</f>
        <v>43</v>
      </c>
      <c r="M99" s="75"/>
      <c r="N99" s="75" t="s">
        <v>2</v>
      </c>
      <c r="O99" s="75">
        <f>Q95</f>
        <v>47</v>
      </c>
      <c r="P99" s="78"/>
      <c r="Q99" s="86"/>
      <c r="R99" s="86"/>
      <c r="S99" s="86"/>
      <c r="T99" s="86"/>
      <c r="U99" s="86"/>
      <c r="V99" s="62">
        <v>37</v>
      </c>
      <c r="W99" s="57"/>
      <c r="X99" s="57" t="s">
        <v>2</v>
      </c>
      <c r="Y99" s="57">
        <v>60</v>
      </c>
      <c r="Z99" s="58"/>
      <c r="AA99" s="62">
        <v>45</v>
      </c>
      <c r="AB99" s="57"/>
      <c r="AC99" s="57" t="s">
        <v>2</v>
      </c>
      <c r="AD99" s="57">
        <v>61</v>
      </c>
      <c r="AE99" s="58"/>
      <c r="AF99" s="62"/>
      <c r="AG99" s="57"/>
      <c r="AH99" s="57" t="s">
        <v>2</v>
      </c>
      <c r="AI99" s="57"/>
      <c r="AJ99" s="58"/>
      <c r="AK99" s="187"/>
      <c r="AL99" s="188"/>
      <c r="AM99" s="188" t="s">
        <v>2</v>
      </c>
      <c r="AN99" s="188"/>
      <c r="AO99" s="191"/>
      <c r="AP99" s="93"/>
      <c r="AQ99" s="94"/>
      <c r="AR99" s="94"/>
      <c r="AS99" s="94"/>
      <c r="AT99" s="94"/>
      <c r="AU99" s="94"/>
      <c r="AV99" s="94"/>
      <c r="AW99" s="94"/>
      <c r="AX99" s="43"/>
      <c r="AY99" s="43"/>
      <c r="AZ99" s="43"/>
      <c r="BA99" s="44"/>
      <c r="BB99" s="44"/>
      <c r="BC99" s="44"/>
      <c r="BD99" s="55"/>
      <c r="BE99" s="104"/>
      <c r="BF99" s="104"/>
    </row>
    <row r="100" spans="2:58" ht="12" customHeight="1" x14ac:dyDescent="0.2">
      <c r="B100" s="133"/>
      <c r="C100" s="134"/>
      <c r="D100" s="134"/>
      <c r="E100" s="134"/>
      <c r="F100" s="135"/>
      <c r="G100" s="76"/>
      <c r="H100" s="77"/>
      <c r="I100" s="77"/>
      <c r="J100" s="77"/>
      <c r="K100" s="79"/>
      <c r="L100" s="76"/>
      <c r="M100" s="77"/>
      <c r="N100" s="77"/>
      <c r="O100" s="77"/>
      <c r="P100" s="79"/>
      <c r="Q100" s="86"/>
      <c r="R100" s="86"/>
      <c r="S100" s="86"/>
      <c r="T100" s="86"/>
      <c r="U100" s="86"/>
      <c r="V100" s="63"/>
      <c r="W100" s="59"/>
      <c r="X100" s="59"/>
      <c r="Y100" s="59"/>
      <c r="Z100" s="60"/>
      <c r="AA100" s="63"/>
      <c r="AB100" s="59"/>
      <c r="AC100" s="59"/>
      <c r="AD100" s="59"/>
      <c r="AE100" s="60"/>
      <c r="AF100" s="63"/>
      <c r="AG100" s="59"/>
      <c r="AH100" s="59"/>
      <c r="AI100" s="59"/>
      <c r="AJ100" s="60"/>
      <c r="AK100" s="189"/>
      <c r="AL100" s="190"/>
      <c r="AM100" s="190"/>
      <c r="AN100" s="190"/>
      <c r="AO100" s="192"/>
      <c r="AP100" s="93"/>
      <c r="AQ100" s="94"/>
      <c r="AR100" s="94"/>
      <c r="AS100" s="94"/>
      <c r="AT100" s="94"/>
      <c r="AU100" s="94"/>
      <c r="AV100" s="94"/>
      <c r="AW100" s="94"/>
      <c r="AX100" s="43"/>
      <c r="AY100" s="43"/>
      <c r="AZ100" s="43"/>
      <c r="BA100" s="44"/>
      <c r="BB100" s="44"/>
      <c r="BC100" s="44"/>
      <c r="BD100" s="55"/>
      <c r="BE100" s="105"/>
      <c r="BF100" s="105"/>
    </row>
    <row r="101" spans="2:58" ht="12" customHeight="1" x14ac:dyDescent="0.2">
      <c r="B101" s="127" t="s">
        <v>148</v>
      </c>
      <c r="C101" s="128"/>
      <c r="D101" s="128"/>
      <c r="E101" s="128"/>
      <c r="F101" s="129"/>
      <c r="G101" s="80" t="str">
        <f>IF(V89="○","●",IF(V89="●","○",V89))</f>
        <v>●</v>
      </c>
      <c r="H101" s="81"/>
      <c r="I101" s="81"/>
      <c r="J101" s="81"/>
      <c r="K101" s="82"/>
      <c r="L101" s="80" t="str">
        <f>IF(V93="○","●",IF(V93="●","○",V93))</f>
        <v>●</v>
      </c>
      <c r="M101" s="81"/>
      <c r="N101" s="81"/>
      <c r="O101" s="81"/>
      <c r="P101" s="82"/>
      <c r="Q101" s="80" t="str">
        <f>IF(V97="○","●",IF(V97="●","○",V97))</f>
        <v>○</v>
      </c>
      <c r="R101" s="81"/>
      <c r="S101" s="81"/>
      <c r="T101" s="81"/>
      <c r="U101" s="82"/>
      <c r="V101" s="86"/>
      <c r="W101" s="86"/>
      <c r="X101" s="86"/>
      <c r="Y101" s="86"/>
      <c r="Z101" s="86"/>
      <c r="AA101" s="87" t="s">
        <v>172</v>
      </c>
      <c r="AB101" s="88"/>
      <c r="AC101" s="88"/>
      <c r="AD101" s="88"/>
      <c r="AE101" s="89"/>
      <c r="AF101" s="87" t="s">
        <v>316</v>
      </c>
      <c r="AG101" s="88"/>
      <c r="AH101" s="88"/>
      <c r="AI101" s="88"/>
      <c r="AJ101" s="89"/>
      <c r="AK101" s="193"/>
      <c r="AL101" s="194"/>
      <c r="AM101" s="194"/>
      <c r="AN101" s="194"/>
      <c r="AO101" s="195"/>
      <c r="AP101" s="93">
        <v>2</v>
      </c>
      <c r="AQ101" s="94"/>
      <c r="AR101" s="94" t="s">
        <v>1</v>
      </c>
      <c r="AS101" s="94"/>
      <c r="AT101" s="94">
        <v>2</v>
      </c>
      <c r="AU101" s="94"/>
      <c r="AV101" s="94" t="s">
        <v>3</v>
      </c>
      <c r="AW101" s="94"/>
      <c r="AX101" s="43">
        <f>IF(AP101+AT101=0,"",AP101/(AP101+AT101)*100)</f>
        <v>50</v>
      </c>
      <c r="AY101" s="43"/>
      <c r="AZ101" s="43"/>
      <c r="BA101" s="44"/>
      <c r="BB101" s="44"/>
      <c r="BC101" s="44"/>
      <c r="BD101" s="55">
        <f>IF(BE101=0,"",ROUND(BE101/BF101,5))</f>
        <v>1.21106</v>
      </c>
      <c r="BE101" s="103">
        <f>(G103+L103+Q103+AA103+AF103+AK103)</f>
        <v>241</v>
      </c>
      <c r="BF101" s="103">
        <f>(J103+O103+T103+AD103+AI103+AN103)</f>
        <v>199</v>
      </c>
    </row>
    <row r="102" spans="2:58" ht="12" customHeight="1" x14ac:dyDescent="0.2">
      <c r="B102" s="130"/>
      <c r="C102" s="131"/>
      <c r="D102" s="131"/>
      <c r="E102" s="131"/>
      <c r="F102" s="132"/>
      <c r="G102" s="83"/>
      <c r="H102" s="84"/>
      <c r="I102" s="84"/>
      <c r="J102" s="84"/>
      <c r="K102" s="85"/>
      <c r="L102" s="83"/>
      <c r="M102" s="84"/>
      <c r="N102" s="84"/>
      <c r="O102" s="84"/>
      <c r="P102" s="85"/>
      <c r="Q102" s="83"/>
      <c r="R102" s="84"/>
      <c r="S102" s="84"/>
      <c r="T102" s="84"/>
      <c r="U102" s="85"/>
      <c r="V102" s="86"/>
      <c r="W102" s="86"/>
      <c r="X102" s="86"/>
      <c r="Y102" s="86"/>
      <c r="Z102" s="86"/>
      <c r="AA102" s="90"/>
      <c r="AB102" s="91"/>
      <c r="AC102" s="91"/>
      <c r="AD102" s="91"/>
      <c r="AE102" s="92"/>
      <c r="AF102" s="90"/>
      <c r="AG102" s="91"/>
      <c r="AH102" s="91"/>
      <c r="AI102" s="91"/>
      <c r="AJ102" s="92"/>
      <c r="AK102" s="196"/>
      <c r="AL102" s="197"/>
      <c r="AM102" s="197"/>
      <c r="AN102" s="197"/>
      <c r="AO102" s="198"/>
      <c r="AP102" s="93"/>
      <c r="AQ102" s="94"/>
      <c r="AR102" s="94"/>
      <c r="AS102" s="94"/>
      <c r="AT102" s="94"/>
      <c r="AU102" s="94"/>
      <c r="AV102" s="94"/>
      <c r="AW102" s="94"/>
      <c r="AX102" s="43"/>
      <c r="AY102" s="43"/>
      <c r="AZ102" s="43"/>
      <c r="BA102" s="44"/>
      <c r="BB102" s="44"/>
      <c r="BC102" s="44"/>
      <c r="BD102" s="55"/>
      <c r="BE102" s="104"/>
      <c r="BF102" s="104"/>
    </row>
    <row r="103" spans="2:58" ht="12" customHeight="1" x14ac:dyDescent="0.2">
      <c r="B103" s="130"/>
      <c r="C103" s="131"/>
      <c r="D103" s="131"/>
      <c r="E103" s="131"/>
      <c r="F103" s="132"/>
      <c r="G103" s="74">
        <f>Y91</f>
        <v>61</v>
      </c>
      <c r="H103" s="75"/>
      <c r="I103" s="75" t="s">
        <v>2</v>
      </c>
      <c r="J103" s="75">
        <f>V91</f>
        <v>67</v>
      </c>
      <c r="K103" s="78"/>
      <c r="L103" s="74">
        <f>Y95</f>
        <v>42</v>
      </c>
      <c r="M103" s="75"/>
      <c r="N103" s="75" t="s">
        <v>2</v>
      </c>
      <c r="O103" s="75">
        <f>V95</f>
        <v>53</v>
      </c>
      <c r="P103" s="78"/>
      <c r="Q103" s="74">
        <f>Y99</f>
        <v>60</v>
      </c>
      <c r="R103" s="75"/>
      <c r="S103" s="75" t="s">
        <v>2</v>
      </c>
      <c r="T103" s="75">
        <f>V99</f>
        <v>37</v>
      </c>
      <c r="U103" s="78"/>
      <c r="V103" s="86"/>
      <c r="W103" s="86"/>
      <c r="X103" s="86"/>
      <c r="Y103" s="86"/>
      <c r="Z103" s="86"/>
      <c r="AA103" s="62"/>
      <c r="AB103" s="57"/>
      <c r="AC103" s="57" t="s">
        <v>2</v>
      </c>
      <c r="AD103" s="57"/>
      <c r="AE103" s="58"/>
      <c r="AF103" s="62">
        <v>78</v>
      </c>
      <c r="AG103" s="57"/>
      <c r="AH103" s="57" t="s">
        <v>2</v>
      </c>
      <c r="AI103" s="57">
        <v>42</v>
      </c>
      <c r="AJ103" s="58"/>
      <c r="AK103" s="187"/>
      <c r="AL103" s="188"/>
      <c r="AM103" s="188" t="s">
        <v>2</v>
      </c>
      <c r="AN103" s="188"/>
      <c r="AO103" s="191"/>
      <c r="AP103" s="93"/>
      <c r="AQ103" s="94"/>
      <c r="AR103" s="94"/>
      <c r="AS103" s="94"/>
      <c r="AT103" s="94"/>
      <c r="AU103" s="94"/>
      <c r="AV103" s="94"/>
      <c r="AW103" s="94"/>
      <c r="AX103" s="43"/>
      <c r="AY103" s="43"/>
      <c r="AZ103" s="43"/>
      <c r="BA103" s="44"/>
      <c r="BB103" s="44"/>
      <c r="BC103" s="44"/>
      <c r="BD103" s="55"/>
      <c r="BE103" s="104"/>
      <c r="BF103" s="104"/>
    </row>
    <row r="104" spans="2:58" ht="12" customHeight="1" x14ac:dyDescent="0.2">
      <c r="B104" s="133"/>
      <c r="C104" s="134"/>
      <c r="D104" s="134"/>
      <c r="E104" s="134"/>
      <c r="F104" s="135"/>
      <c r="G104" s="76"/>
      <c r="H104" s="77"/>
      <c r="I104" s="77"/>
      <c r="J104" s="77"/>
      <c r="K104" s="79"/>
      <c r="L104" s="76"/>
      <c r="M104" s="77"/>
      <c r="N104" s="77"/>
      <c r="O104" s="77"/>
      <c r="P104" s="79"/>
      <c r="Q104" s="76"/>
      <c r="R104" s="77"/>
      <c r="S104" s="77"/>
      <c r="T104" s="77"/>
      <c r="U104" s="79"/>
      <c r="V104" s="86"/>
      <c r="W104" s="86"/>
      <c r="X104" s="86"/>
      <c r="Y104" s="86"/>
      <c r="Z104" s="86"/>
      <c r="AA104" s="63"/>
      <c r="AB104" s="59"/>
      <c r="AC104" s="59"/>
      <c r="AD104" s="59"/>
      <c r="AE104" s="60"/>
      <c r="AF104" s="63"/>
      <c r="AG104" s="59"/>
      <c r="AH104" s="59"/>
      <c r="AI104" s="59"/>
      <c r="AJ104" s="60"/>
      <c r="AK104" s="189"/>
      <c r="AL104" s="190"/>
      <c r="AM104" s="190"/>
      <c r="AN104" s="190"/>
      <c r="AO104" s="192"/>
      <c r="AP104" s="93"/>
      <c r="AQ104" s="94"/>
      <c r="AR104" s="94"/>
      <c r="AS104" s="94"/>
      <c r="AT104" s="94"/>
      <c r="AU104" s="94"/>
      <c r="AV104" s="94"/>
      <c r="AW104" s="94"/>
      <c r="AX104" s="43"/>
      <c r="AY104" s="43"/>
      <c r="AZ104" s="43"/>
      <c r="BA104" s="44"/>
      <c r="BB104" s="44"/>
      <c r="BC104" s="44"/>
      <c r="BD104" s="55"/>
      <c r="BE104" s="105"/>
      <c r="BF104" s="105"/>
    </row>
    <row r="105" spans="2:58" ht="12" customHeight="1" x14ac:dyDescent="0.2">
      <c r="B105" s="106" t="s">
        <v>149</v>
      </c>
      <c r="C105" s="107"/>
      <c r="D105" s="107"/>
      <c r="E105" s="107"/>
      <c r="F105" s="108"/>
      <c r="G105" s="80" t="str">
        <f>IF(AA89="○","●",IF(AA89="●","○",AA89))</f>
        <v>●</v>
      </c>
      <c r="H105" s="81"/>
      <c r="I105" s="81"/>
      <c r="J105" s="81"/>
      <c r="K105" s="82"/>
      <c r="L105" s="80" t="str">
        <f>IF(AA93="○","●",IF(AA93="●","○",AA93))</f>
        <v>○</v>
      </c>
      <c r="M105" s="81"/>
      <c r="N105" s="81"/>
      <c r="O105" s="81"/>
      <c r="P105" s="82"/>
      <c r="Q105" s="80" t="str">
        <f>IF(AA97="○","●",IF(AA97="●","○",AA97))</f>
        <v>○</v>
      </c>
      <c r="R105" s="81"/>
      <c r="S105" s="81"/>
      <c r="T105" s="81"/>
      <c r="U105" s="82"/>
      <c r="V105" s="80" t="str">
        <f>IF(AA101="○","●",IF(AA101="●","○",AA101))</f>
        <v>9/24  v3</v>
      </c>
      <c r="W105" s="81"/>
      <c r="X105" s="81"/>
      <c r="Y105" s="81"/>
      <c r="Z105" s="82"/>
      <c r="AA105" s="86"/>
      <c r="AB105" s="86"/>
      <c r="AC105" s="86"/>
      <c r="AD105" s="86"/>
      <c r="AE105" s="86"/>
      <c r="AF105" s="87" t="s">
        <v>173</v>
      </c>
      <c r="AG105" s="88"/>
      <c r="AH105" s="88"/>
      <c r="AI105" s="88"/>
      <c r="AJ105" s="89"/>
      <c r="AK105" s="193"/>
      <c r="AL105" s="194"/>
      <c r="AM105" s="194"/>
      <c r="AN105" s="194"/>
      <c r="AO105" s="195"/>
      <c r="AP105" s="93">
        <v>2</v>
      </c>
      <c r="AQ105" s="94"/>
      <c r="AR105" s="94" t="s">
        <v>1</v>
      </c>
      <c r="AS105" s="94"/>
      <c r="AT105" s="94">
        <v>1</v>
      </c>
      <c r="AU105" s="94"/>
      <c r="AV105" s="94" t="s">
        <v>3</v>
      </c>
      <c r="AW105" s="94"/>
      <c r="AX105" s="43">
        <f>IF(AP105+AT105=0,"",AP105/(AP105+AT105)*100)</f>
        <v>66.666666666666657</v>
      </c>
      <c r="AY105" s="43"/>
      <c r="AZ105" s="43"/>
      <c r="BA105" s="44"/>
      <c r="BB105" s="44"/>
      <c r="BC105" s="44"/>
      <c r="BD105" s="55">
        <f>IF(BE105=0,"",ROUND(BE105/BF105,5))</f>
        <v>1.06369</v>
      </c>
      <c r="BE105" s="103">
        <f>(G107+L107+Q107+V107+AF107+AK107)</f>
        <v>167</v>
      </c>
      <c r="BF105" s="103">
        <f>(J107+O107+T107+Y107+AI107+AN107)</f>
        <v>157</v>
      </c>
    </row>
    <row r="106" spans="2:58" ht="12" customHeight="1" x14ac:dyDescent="0.2">
      <c r="B106" s="109"/>
      <c r="C106" s="110"/>
      <c r="D106" s="110"/>
      <c r="E106" s="110"/>
      <c r="F106" s="111"/>
      <c r="G106" s="83"/>
      <c r="H106" s="84"/>
      <c r="I106" s="84"/>
      <c r="J106" s="84"/>
      <c r="K106" s="85"/>
      <c r="L106" s="83"/>
      <c r="M106" s="84"/>
      <c r="N106" s="84"/>
      <c r="O106" s="84"/>
      <c r="P106" s="85"/>
      <c r="Q106" s="83"/>
      <c r="R106" s="84"/>
      <c r="S106" s="84"/>
      <c r="T106" s="84"/>
      <c r="U106" s="85"/>
      <c r="V106" s="83"/>
      <c r="W106" s="84"/>
      <c r="X106" s="84"/>
      <c r="Y106" s="84"/>
      <c r="Z106" s="85"/>
      <c r="AA106" s="86"/>
      <c r="AB106" s="86"/>
      <c r="AC106" s="86"/>
      <c r="AD106" s="86"/>
      <c r="AE106" s="86"/>
      <c r="AF106" s="90"/>
      <c r="AG106" s="91"/>
      <c r="AH106" s="91"/>
      <c r="AI106" s="91"/>
      <c r="AJ106" s="92"/>
      <c r="AK106" s="196"/>
      <c r="AL106" s="197"/>
      <c r="AM106" s="197"/>
      <c r="AN106" s="197"/>
      <c r="AO106" s="198"/>
      <c r="AP106" s="93"/>
      <c r="AQ106" s="94"/>
      <c r="AR106" s="94"/>
      <c r="AS106" s="94"/>
      <c r="AT106" s="94"/>
      <c r="AU106" s="94"/>
      <c r="AV106" s="94"/>
      <c r="AW106" s="94"/>
      <c r="AX106" s="43"/>
      <c r="AY106" s="43"/>
      <c r="AZ106" s="43"/>
      <c r="BA106" s="44"/>
      <c r="BB106" s="44"/>
      <c r="BC106" s="44"/>
      <c r="BD106" s="55"/>
      <c r="BE106" s="104"/>
      <c r="BF106" s="104"/>
    </row>
    <row r="107" spans="2:58" ht="12" customHeight="1" x14ac:dyDescent="0.2">
      <c r="B107" s="109"/>
      <c r="C107" s="110"/>
      <c r="D107" s="110"/>
      <c r="E107" s="110"/>
      <c r="F107" s="111"/>
      <c r="G107" s="74">
        <f>AD91</f>
        <v>54</v>
      </c>
      <c r="H107" s="75"/>
      <c r="I107" s="75" t="s">
        <v>2</v>
      </c>
      <c r="J107" s="75">
        <f>AA91</f>
        <v>61</v>
      </c>
      <c r="K107" s="78"/>
      <c r="L107" s="74">
        <f>AD95</f>
        <v>52</v>
      </c>
      <c r="M107" s="75"/>
      <c r="N107" s="75" t="s">
        <v>2</v>
      </c>
      <c r="O107" s="75">
        <f>AA95</f>
        <v>51</v>
      </c>
      <c r="P107" s="78"/>
      <c r="Q107" s="74">
        <f>AD99</f>
        <v>61</v>
      </c>
      <c r="R107" s="75"/>
      <c r="S107" s="75" t="s">
        <v>2</v>
      </c>
      <c r="T107" s="75">
        <f>AA99</f>
        <v>45</v>
      </c>
      <c r="U107" s="78"/>
      <c r="V107" s="74">
        <f>AD103</f>
        <v>0</v>
      </c>
      <c r="W107" s="75"/>
      <c r="X107" s="75" t="s">
        <v>2</v>
      </c>
      <c r="Y107" s="75">
        <f>AA103</f>
        <v>0</v>
      </c>
      <c r="Z107" s="78"/>
      <c r="AA107" s="86"/>
      <c r="AB107" s="86"/>
      <c r="AC107" s="86"/>
      <c r="AD107" s="86"/>
      <c r="AE107" s="86"/>
      <c r="AF107" s="62"/>
      <c r="AG107" s="57"/>
      <c r="AH107" s="57" t="s">
        <v>2</v>
      </c>
      <c r="AI107" s="57"/>
      <c r="AJ107" s="58"/>
      <c r="AK107" s="187"/>
      <c r="AL107" s="188"/>
      <c r="AM107" s="188" t="s">
        <v>2</v>
      </c>
      <c r="AN107" s="188"/>
      <c r="AO107" s="191"/>
      <c r="AP107" s="93"/>
      <c r="AQ107" s="94"/>
      <c r="AR107" s="94"/>
      <c r="AS107" s="94"/>
      <c r="AT107" s="94"/>
      <c r="AU107" s="94"/>
      <c r="AV107" s="94"/>
      <c r="AW107" s="94"/>
      <c r="AX107" s="43"/>
      <c r="AY107" s="43"/>
      <c r="AZ107" s="43"/>
      <c r="BA107" s="44"/>
      <c r="BB107" s="44"/>
      <c r="BC107" s="44"/>
      <c r="BD107" s="55"/>
      <c r="BE107" s="104"/>
      <c r="BF107" s="104"/>
    </row>
    <row r="108" spans="2:58" ht="12" customHeight="1" x14ac:dyDescent="0.2">
      <c r="B108" s="124"/>
      <c r="C108" s="125"/>
      <c r="D108" s="125"/>
      <c r="E108" s="125"/>
      <c r="F108" s="126"/>
      <c r="G108" s="76"/>
      <c r="H108" s="77"/>
      <c r="I108" s="77"/>
      <c r="J108" s="77"/>
      <c r="K108" s="79"/>
      <c r="L108" s="76"/>
      <c r="M108" s="77"/>
      <c r="N108" s="77"/>
      <c r="O108" s="77"/>
      <c r="P108" s="79"/>
      <c r="Q108" s="76"/>
      <c r="R108" s="77"/>
      <c r="S108" s="77"/>
      <c r="T108" s="77"/>
      <c r="U108" s="79"/>
      <c r="V108" s="76"/>
      <c r="W108" s="77"/>
      <c r="X108" s="77"/>
      <c r="Y108" s="77"/>
      <c r="Z108" s="79"/>
      <c r="AA108" s="86"/>
      <c r="AB108" s="86"/>
      <c r="AC108" s="86"/>
      <c r="AD108" s="86"/>
      <c r="AE108" s="86"/>
      <c r="AF108" s="63"/>
      <c r="AG108" s="59"/>
      <c r="AH108" s="59"/>
      <c r="AI108" s="59"/>
      <c r="AJ108" s="60"/>
      <c r="AK108" s="189"/>
      <c r="AL108" s="190"/>
      <c r="AM108" s="190"/>
      <c r="AN108" s="190"/>
      <c r="AO108" s="192"/>
      <c r="AP108" s="93"/>
      <c r="AQ108" s="94"/>
      <c r="AR108" s="94"/>
      <c r="AS108" s="94"/>
      <c r="AT108" s="94"/>
      <c r="AU108" s="94"/>
      <c r="AV108" s="94"/>
      <c r="AW108" s="94"/>
      <c r="AX108" s="43"/>
      <c r="AY108" s="43"/>
      <c r="AZ108" s="43"/>
      <c r="BA108" s="44"/>
      <c r="BB108" s="44"/>
      <c r="BC108" s="44"/>
      <c r="BD108" s="55"/>
      <c r="BE108" s="105"/>
      <c r="BF108" s="105"/>
    </row>
    <row r="109" spans="2:58" ht="12" customHeight="1" x14ac:dyDescent="0.2">
      <c r="B109" s="115" t="s">
        <v>150</v>
      </c>
      <c r="C109" s="116"/>
      <c r="D109" s="116"/>
      <c r="E109" s="116"/>
      <c r="F109" s="117"/>
      <c r="G109" s="80" t="str">
        <f>IF(AF89="○","●",IF(AF89="●","○",AF89))</f>
        <v>●</v>
      </c>
      <c r="H109" s="81"/>
      <c r="I109" s="81"/>
      <c r="J109" s="81"/>
      <c r="K109" s="82"/>
      <c r="L109" s="80" t="str">
        <f>IF(AF93="○","●",IF(AF93="●","○",AF93))</f>
        <v>●</v>
      </c>
      <c r="M109" s="81"/>
      <c r="N109" s="81"/>
      <c r="O109" s="81"/>
      <c r="P109" s="82"/>
      <c r="Q109" s="80" t="str">
        <f>IF(AF97="○","●",IF(AF97="●","○",AF97))</f>
        <v>9/3  l1</v>
      </c>
      <c r="R109" s="81"/>
      <c r="S109" s="81"/>
      <c r="T109" s="81"/>
      <c r="U109" s="82"/>
      <c r="V109" s="80" t="str">
        <f>IF(AF101="○","●",IF(AF101="●","○",AF101))</f>
        <v>●</v>
      </c>
      <c r="W109" s="81"/>
      <c r="X109" s="81"/>
      <c r="Y109" s="81"/>
      <c r="Z109" s="82"/>
      <c r="AA109" s="80" t="str">
        <f>IF(AF105="○","●",IF(AF105="●","○",AF105))</f>
        <v>7/30  e4</v>
      </c>
      <c r="AB109" s="81"/>
      <c r="AC109" s="81"/>
      <c r="AD109" s="81"/>
      <c r="AE109" s="82"/>
      <c r="AF109" s="86"/>
      <c r="AG109" s="86"/>
      <c r="AH109" s="86"/>
      <c r="AI109" s="86"/>
      <c r="AJ109" s="86"/>
      <c r="AK109" s="193"/>
      <c r="AL109" s="194"/>
      <c r="AM109" s="194"/>
      <c r="AN109" s="194"/>
      <c r="AO109" s="195"/>
      <c r="AP109" s="93"/>
      <c r="AQ109" s="94"/>
      <c r="AR109" s="94" t="s">
        <v>1</v>
      </c>
      <c r="AS109" s="94"/>
      <c r="AT109" s="94">
        <v>3</v>
      </c>
      <c r="AU109" s="94"/>
      <c r="AV109" s="94" t="s">
        <v>3</v>
      </c>
      <c r="AW109" s="94"/>
      <c r="AX109" s="43">
        <f>IF(AP109+AT109=0,"",AP109/(AP109+AT109)*100)</f>
        <v>0</v>
      </c>
      <c r="AY109" s="43"/>
      <c r="AZ109" s="43"/>
      <c r="BA109" s="44"/>
      <c r="BB109" s="44"/>
      <c r="BC109" s="44"/>
      <c r="BD109" s="55">
        <f>IF(BE109=0,"",ROUND(BE109/BF109,5))</f>
        <v>0.52532000000000001</v>
      </c>
      <c r="BE109" s="103">
        <f>(G111+L111+Q111+V111+AA111+AK111)</f>
        <v>83</v>
      </c>
      <c r="BF109" s="103">
        <f>(J111+O111+T111+Y111+AD111+AN111)</f>
        <v>158</v>
      </c>
    </row>
    <row r="110" spans="2:58" ht="12" customHeight="1" x14ac:dyDescent="0.2">
      <c r="B110" s="118"/>
      <c r="C110" s="119"/>
      <c r="D110" s="119"/>
      <c r="E110" s="119"/>
      <c r="F110" s="120"/>
      <c r="G110" s="83"/>
      <c r="H110" s="84"/>
      <c r="I110" s="84"/>
      <c r="J110" s="84"/>
      <c r="K110" s="85"/>
      <c r="L110" s="83"/>
      <c r="M110" s="84"/>
      <c r="N110" s="84"/>
      <c r="O110" s="84"/>
      <c r="P110" s="85"/>
      <c r="Q110" s="83"/>
      <c r="R110" s="84"/>
      <c r="S110" s="84"/>
      <c r="T110" s="84"/>
      <c r="U110" s="85"/>
      <c r="V110" s="83"/>
      <c r="W110" s="84"/>
      <c r="X110" s="84"/>
      <c r="Y110" s="84"/>
      <c r="Z110" s="85"/>
      <c r="AA110" s="83"/>
      <c r="AB110" s="84"/>
      <c r="AC110" s="84"/>
      <c r="AD110" s="84"/>
      <c r="AE110" s="85"/>
      <c r="AF110" s="86"/>
      <c r="AG110" s="86"/>
      <c r="AH110" s="86"/>
      <c r="AI110" s="86"/>
      <c r="AJ110" s="86"/>
      <c r="AK110" s="196"/>
      <c r="AL110" s="197"/>
      <c r="AM110" s="197"/>
      <c r="AN110" s="197"/>
      <c r="AO110" s="198"/>
      <c r="AP110" s="93"/>
      <c r="AQ110" s="94"/>
      <c r="AR110" s="94"/>
      <c r="AS110" s="94"/>
      <c r="AT110" s="94"/>
      <c r="AU110" s="94"/>
      <c r="AV110" s="94"/>
      <c r="AW110" s="94"/>
      <c r="AX110" s="43"/>
      <c r="AY110" s="43"/>
      <c r="AZ110" s="43"/>
      <c r="BA110" s="44"/>
      <c r="BB110" s="44"/>
      <c r="BC110" s="44"/>
      <c r="BD110" s="55"/>
      <c r="BE110" s="104"/>
      <c r="BF110" s="104"/>
    </row>
    <row r="111" spans="2:58" ht="12" customHeight="1" x14ac:dyDescent="0.2">
      <c r="B111" s="118"/>
      <c r="C111" s="119"/>
      <c r="D111" s="119"/>
      <c r="E111" s="119"/>
      <c r="F111" s="120"/>
      <c r="G111" s="74">
        <f>AI91</f>
        <v>0</v>
      </c>
      <c r="H111" s="75"/>
      <c r="I111" s="75" t="s">
        <v>2</v>
      </c>
      <c r="J111" s="75">
        <f>AF91</f>
        <v>20</v>
      </c>
      <c r="K111" s="78"/>
      <c r="L111" s="74">
        <f>AI95</f>
        <v>41</v>
      </c>
      <c r="M111" s="75"/>
      <c r="N111" s="75" t="s">
        <v>2</v>
      </c>
      <c r="O111" s="75">
        <f>AF95</f>
        <v>60</v>
      </c>
      <c r="P111" s="78"/>
      <c r="Q111" s="74">
        <f>AI99</f>
        <v>0</v>
      </c>
      <c r="R111" s="75"/>
      <c r="S111" s="75" t="s">
        <v>2</v>
      </c>
      <c r="T111" s="75">
        <f>AF99</f>
        <v>0</v>
      </c>
      <c r="U111" s="78"/>
      <c r="V111" s="74">
        <f>AI103</f>
        <v>42</v>
      </c>
      <c r="W111" s="75"/>
      <c r="X111" s="75" t="s">
        <v>2</v>
      </c>
      <c r="Y111" s="75">
        <f>AF103</f>
        <v>78</v>
      </c>
      <c r="Z111" s="78"/>
      <c r="AA111" s="74">
        <f>AI107</f>
        <v>0</v>
      </c>
      <c r="AB111" s="75"/>
      <c r="AC111" s="75" t="s">
        <v>2</v>
      </c>
      <c r="AD111" s="75">
        <f>AF107</f>
        <v>0</v>
      </c>
      <c r="AE111" s="78"/>
      <c r="AF111" s="86"/>
      <c r="AG111" s="86"/>
      <c r="AH111" s="86"/>
      <c r="AI111" s="86"/>
      <c r="AJ111" s="86"/>
      <c r="AK111" s="187"/>
      <c r="AL111" s="188"/>
      <c r="AM111" s="188" t="s">
        <v>2</v>
      </c>
      <c r="AN111" s="188"/>
      <c r="AO111" s="191"/>
      <c r="AP111" s="93"/>
      <c r="AQ111" s="94"/>
      <c r="AR111" s="94"/>
      <c r="AS111" s="94"/>
      <c r="AT111" s="94"/>
      <c r="AU111" s="94"/>
      <c r="AV111" s="94"/>
      <c r="AW111" s="94"/>
      <c r="AX111" s="43"/>
      <c r="AY111" s="43"/>
      <c r="AZ111" s="43"/>
      <c r="BA111" s="44"/>
      <c r="BB111" s="44"/>
      <c r="BC111" s="44"/>
      <c r="BD111" s="55"/>
      <c r="BE111" s="104"/>
      <c r="BF111" s="104"/>
    </row>
    <row r="112" spans="2:58" ht="12" customHeight="1" x14ac:dyDescent="0.2">
      <c r="B112" s="121"/>
      <c r="C112" s="122"/>
      <c r="D112" s="122"/>
      <c r="E112" s="122"/>
      <c r="F112" s="123"/>
      <c r="G112" s="76"/>
      <c r="H112" s="77"/>
      <c r="I112" s="77"/>
      <c r="J112" s="77"/>
      <c r="K112" s="79"/>
      <c r="L112" s="76"/>
      <c r="M112" s="77"/>
      <c r="N112" s="77"/>
      <c r="O112" s="77"/>
      <c r="P112" s="79"/>
      <c r="Q112" s="76"/>
      <c r="R112" s="77"/>
      <c r="S112" s="77"/>
      <c r="T112" s="77"/>
      <c r="U112" s="79"/>
      <c r="V112" s="76"/>
      <c r="W112" s="77"/>
      <c r="X112" s="77"/>
      <c r="Y112" s="77"/>
      <c r="Z112" s="79"/>
      <c r="AA112" s="76"/>
      <c r="AB112" s="77"/>
      <c r="AC112" s="77"/>
      <c r="AD112" s="77"/>
      <c r="AE112" s="79"/>
      <c r="AF112" s="86"/>
      <c r="AG112" s="86"/>
      <c r="AH112" s="86"/>
      <c r="AI112" s="86"/>
      <c r="AJ112" s="86"/>
      <c r="AK112" s="189"/>
      <c r="AL112" s="190"/>
      <c r="AM112" s="190"/>
      <c r="AN112" s="190"/>
      <c r="AO112" s="192"/>
      <c r="AP112" s="93"/>
      <c r="AQ112" s="94"/>
      <c r="AR112" s="94"/>
      <c r="AS112" s="94"/>
      <c r="AT112" s="94"/>
      <c r="AU112" s="94"/>
      <c r="AV112" s="94"/>
      <c r="AW112" s="94"/>
      <c r="AX112" s="43"/>
      <c r="AY112" s="43"/>
      <c r="AZ112" s="43"/>
      <c r="BA112" s="44"/>
      <c r="BB112" s="44"/>
      <c r="BC112" s="44"/>
      <c r="BD112" s="55"/>
      <c r="BE112" s="105"/>
      <c r="BF112" s="105"/>
    </row>
    <row r="113" spans="2:58" ht="12" customHeight="1" x14ac:dyDescent="0.2">
      <c r="B113" s="178"/>
      <c r="C113" s="179"/>
      <c r="D113" s="179"/>
      <c r="E113" s="179"/>
      <c r="F113" s="180"/>
      <c r="G113" s="169">
        <f>IF(AK89="○","●",IF(AK89="●","○",AK89))</f>
        <v>0</v>
      </c>
      <c r="H113" s="170"/>
      <c r="I113" s="170"/>
      <c r="J113" s="170"/>
      <c r="K113" s="171"/>
      <c r="L113" s="169">
        <f>IF(AK93="○","●",IF(AK93="●","○",AK93))</f>
        <v>0</v>
      </c>
      <c r="M113" s="170"/>
      <c r="N113" s="170"/>
      <c r="O113" s="170"/>
      <c r="P113" s="171"/>
      <c r="Q113" s="169">
        <f>IF(AK97="○","●",IF(AK97="●","○",AK97))</f>
        <v>0</v>
      </c>
      <c r="R113" s="170"/>
      <c r="S113" s="170"/>
      <c r="T113" s="170"/>
      <c r="U113" s="171"/>
      <c r="V113" s="169">
        <f>IF(AK101="○","●",IF(AK101="●","○",AK101))</f>
        <v>0</v>
      </c>
      <c r="W113" s="170"/>
      <c r="X113" s="170"/>
      <c r="Y113" s="170"/>
      <c r="Z113" s="171"/>
      <c r="AA113" s="169">
        <f>IF(AK105="○","●",IF(AK105="●","○",AK105))</f>
        <v>0</v>
      </c>
      <c r="AB113" s="170"/>
      <c r="AC113" s="170"/>
      <c r="AD113" s="170"/>
      <c r="AE113" s="171"/>
      <c r="AF113" s="169">
        <f>IF(AK109="○","●",IF(AK109="●","○",AK109))</f>
        <v>0</v>
      </c>
      <c r="AG113" s="170"/>
      <c r="AH113" s="170"/>
      <c r="AI113" s="170"/>
      <c r="AJ113" s="171"/>
      <c r="AK113" s="175"/>
      <c r="AL113" s="175"/>
      <c r="AM113" s="175"/>
      <c r="AN113" s="175"/>
      <c r="AO113" s="175"/>
      <c r="AP113" s="176"/>
      <c r="AQ113" s="177"/>
      <c r="AR113" s="177" t="s">
        <v>1</v>
      </c>
      <c r="AS113" s="177"/>
      <c r="AT113" s="177"/>
      <c r="AU113" s="177"/>
      <c r="AV113" s="177" t="s">
        <v>3</v>
      </c>
      <c r="AW113" s="177"/>
      <c r="AX113" s="163" t="str">
        <f>IF(AP113+AT113=0,"",AP113/(AP113+AT113)*100)</f>
        <v/>
      </c>
      <c r="AY113" s="163"/>
      <c r="AZ113" s="163"/>
      <c r="BA113" s="164"/>
      <c r="BB113" s="164"/>
      <c r="BC113" s="164"/>
      <c r="BD113" s="165" t="str">
        <f>IF(BE113=0,"",ROUND(BE113/BF113,5))</f>
        <v/>
      </c>
      <c r="BE113" s="166">
        <f>(G115+L115+Q115+V115+AA115+AF115)</f>
        <v>0</v>
      </c>
      <c r="BF113" s="166">
        <f>(J115+O115+T115+Y115+AD115+AI115)</f>
        <v>0</v>
      </c>
    </row>
    <row r="114" spans="2:58" ht="12" customHeight="1" x14ac:dyDescent="0.2">
      <c r="B114" s="181"/>
      <c r="C114" s="182"/>
      <c r="D114" s="182"/>
      <c r="E114" s="182"/>
      <c r="F114" s="183"/>
      <c r="G114" s="172"/>
      <c r="H114" s="173"/>
      <c r="I114" s="173"/>
      <c r="J114" s="173"/>
      <c r="K114" s="174"/>
      <c r="L114" s="172"/>
      <c r="M114" s="173"/>
      <c r="N114" s="173"/>
      <c r="O114" s="173"/>
      <c r="P114" s="174"/>
      <c r="Q114" s="172"/>
      <c r="R114" s="173"/>
      <c r="S114" s="173"/>
      <c r="T114" s="173"/>
      <c r="U114" s="174"/>
      <c r="V114" s="172"/>
      <c r="W114" s="173"/>
      <c r="X114" s="173"/>
      <c r="Y114" s="173"/>
      <c r="Z114" s="174"/>
      <c r="AA114" s="172"/>
      <c r="AB114" s="173"/>
      <c r="AC114" s="173"/>
      <c r="AD114" s="173"/>
      <c r="AE114" s="174"/>
      <c r="AF114" s="172"/>
      <c r="AG114" s="173"/>
      <c r="AH114" s="173"/>
      <c r="AI114" s="173"/>
      <c r="AJ114" s="174"/>
      <c r="AK114" s="175"/>
      <c r="AL114" s="175"/>
      <c r="AM114" s="175"/>
      <c r="AN114" s="175"/>
      <c r="AO114" s="175"/>
      <c r="AP114" s="176"/>
      <c r="AQ114" s="177"/>
      <c r="AR114" s="177"/>
      <c r="AS114" s="177"/>
      <c r="AT114" s="177"/>
      <c r="AU114" s="177"/>
      <c r="AV114" s="177"/>
      <c r="AW114" s="177"/>
      <c r="AX114" s="163"/>
      <c r="AY114" s="163"/>
      <c r="AZ114" s="163"/>
      <c r="BA114" s="164"/>
      <c r="BB114" s="164"/>
      <c r="BC114" s="164"/>
      <c r="BD114" s="165"/>
      <c r="BE114" s="167"/>
      <c r="BF114" s="167"/>
    </row>
    <row r="115" spans="2:58" ht="12" customHeight="1" x14ac:dyDescent="0.2">
      <c r="B115" s="181"/>
      <c r="C115" s="182"/>
      <c r="D115" s="182"/>
      <c r="E115" s="182"/>
      <c r="F115" s="183"/>
      <c r="G115" s="157">
        <f>AN91</f>
        <v>0</v>
      </c>
      <c r="H115" s="158"/>
      <c r="I115" s="158" t="s">
        <v>2</v>
      </c>
      <c r="J115" s="158">
        <f>AK91</f>
        <v>0</v>
      </c>
      <c r="K115" s="161"/>
      <c r="L115" s="157">
        <f>AN95</f>
        <v>0</v>
      </c>
      <c r="M115" s="158"/>
      <c r="N115" s="158" t="s">
        <v>2</v>
      </c>
      <c r="O115" s="158">
        <f>AK95</f>
        <v>0</v>
      </c>
      <c r="P115" s="161"/>
      <c r="Q115" s="157">
        <f>AN99</f>
        <v>0</v>
      </c>
      <c r="R115" s="158"/>
      <c r="S115" s="158" t="s">
        <v>2</v>
      </c>
      <c r="T115" s="158">
        <f>AK99</f>
        <v>0</v>
      </c>
      <c r="U115" s="161"/>
      <c r="V115" s="157">
        <f>AN103</f>
        <v>0</v>
      </c>
      <c r="W115" s="158"/>
      <c r="X115" s="158" t="s">
        <v>2</v>
      </c>
      <c r="Y115" s="158">
        <f>AK103</f>
        <v>0</v>
      </c>
      <c r="Z115" s="161"/>
      <c r="AA115" s="157">
        <f>AN107</f>
        <v>0</v>
      </c>
      <c r="AB115" s="158"/>
      <c r="AC115" s="158" t="s">
        <v>2</v>
      </c>
      <c r="AD115" s="158">
        <f>AK107</f>
        <v>0</v>
      </c>
      <c r="AE115" s="161"/>
      <c r="AF115" s="157">
        <f>AN111</f>
        <v>0</v>
      </c>
      <c r="AG115" s="158"/>
      <c r="AH115" s="158" t="s">
        <v>2</v>
      </c>
      <c r="AI115" s="158">
        <f>AK111</f>
        <v>0</v>
      </c>
      <c r="AJ115" s="161"/>
      <c r="AK115" s="175"/>
      <c r="AL115" s="175"/>
      <c r="AM115" s="175"/>
      <c r="AN115" s="175"/>
      <c r="AO115" s="175"/>
      <c r="AP115" s="176"/>
      <c r="AQ115" s="177"/>
      <c r="AR115" s="177"/>
      <c r="AS115" s="177"/>
      <c r="AT115" s="177"/>
      <c r="AU115" s="177"/>
      <c r="AV115" s="177"/>
      <c r="AW115" s="177"/>
      <c r="AX115" s="163"/>
      <c r="AY115" s="163"/>
      <c r="AZ115" s="163"/>
      <c r="BA115" s="164"/>
      <c r="BB115" s="164"/>
      <c r="BC115" s="164"/>
      <c r="BD115" s="165"/>
      <c r="BE115" s="167"/>
      <c r="BF115" s="167"/>
    </row>
    <row r="116" spans="2:58" ht="12" customHeight="1" x14ac:dyDescent="0.2">
      <c r="B116" s="184"/>
      <c r="C116" s="185"/>
      <c r="D116" s="185"/>
      <c r="E116" s="185"/>
      <c r="F116" s="186"/>
      <c r="G116" s="159"/>
      <c r="H116" s="160"/>
      <c r="I116" s="160"/>
      <c r="J116" s="160"/>
      <c r="K116" s="162"/>
      <c r="L116" s="159"/>
      <c r="M116" s="160"/>
      <c r="N116" s="160"/>
      <c r="O116" s="160"/>
      <c r="P116" s="162"/>
      <c r="Q116" s="159"/>
      <c r="R116" s="160"/>
      <c r="S116" s="160"/>
      <c r="T116" s="160"/>
      <c r="U116" s="162"/>
      <c r="V116" s="159"/>
      <c r="W116" s="160"/>
      <c r="X116" s="160"/>
      <c r="Y116" s="160"/>
      <c r="Z116" s="162"/>
      <c r="AA116" s="159"/>
      <c r="AB116" s="160"/>
      <c r="AC116" s="160"/>
      <c r="AD116" s="160"/>
      <c r="AE116" s="162"/>
      <c r="AF116" s="159"/>
      <c r="AG116" s="160"/>
      <c r="AH116" s="160"/>
      <c r="AI116" s="160"/>
      <c r="AJ116" s="162"/>
      <c r="AK116" s="175"/>
      <c r="AL116" s="175"/>
      <c r="AM116" s="175"/>
      <c r="AN116" s="175"/>
      <c r="AO116" s="175"/>
      <c r="AP116" s="176"/>
      <c r="AQ116" s="177"/>
      <c r="AR116" s="177"/>
      <c r="AS116" s="177"/>
      <c r="AT116" s="177"/>
      <c r="AU116" s="177"/>
      <c r="AV116" s="177"/>
      <c r="AW116" s="177"/>
      <c r="AX116" s="163"/>
      <c r="AY116" s="163"/>
      <c r="AZ116" s="163"/>
      <c r="BA116" s="164"/>
      <c r="BB116" s="164"/>
      <c r="BC116" s="164"/>
      <c r="BD116" s="165"/>
      <c r="BE116" s="168"/>
      <c r="BF116" s="168"/>
    </row>
    <row r="117" spans="2:58" x14ac:dyDescent="0.2">
      <c r="B117" s="100" t="s">
        <v>20</v>
      </c>
      <c r="C117" s="100"/>
      <c r="D117" s="100"/>
      <c r="E117" s="100"/>
      <c r="F117" s="100"/>
      <c r="G117" s="100"/>
      <c r="H117" s="100"/>
      <c r="I117" s="101" t="s">
        <v>19</v>
      </c>
      <c r="J117" s="101"/>
      <c r="K117" s="101"/>
      <c r="L117" s="101"/>
      <c r="M117" s="101" t="s">
        <v>22</v>
      </c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01"/>
      <c r="AD117" s="101"/>
      <c r="AE117" s="101"/>
      <c r="AF117" s="101"/>
      <c r="AG117" s="101"/>
      <c r="AH117" s="101"/>
      <c r="AI117" s="101"/>
      <c r="AJ117" s="101"/>
      <c r="AK117" s="101"/>
      <c r="AL117" s="101"/>
      <c r="AM117" s="101"/>
      <c r="AN117" s="101"/>
      <c r="AO117" s="101"/>
      <c r="AP117" s="101"/>
      <c r="AQ117" s="101"/>
      <c r="AR117" s="101"/>
      <c r="AS117" s="101"/>
      <c r="AT117" s="101"/>
      <c r="AU117" s="1"/>
      <c r="AY117" s="2"/>
      <c r="AZ117" s="2"/>
      <c r="BA117" s="2"/>
      <c r="BB117" s="2"/>
      <c r="BC117" s="2"/>
      <c r="BD117" s="2"/>
    </row>
    <row r="118" spans="2:58" x14ac:dyDescent="0.2">
      <c r="C118" s="3"/>
      <c r="D118" s="3"/>
      <c r="E118" s="3"/>
      <c r="F118" s="3"/>
      <c r="G118" s="3"/>
      <c r="H118" s="3"/>
      <c r="I118" s="139" t="s">
        <v>23</v>
      </c>
      <c r="J118" s="139"/>
      <c r="K118" s="139"/>
      <c r="L118" s="139"/>
      <c r="M118" s="139"/>
      <c r="N118" s="139"/>
      <c r="O118" s="139"/>
      <c r="P118" s="139"/>
      <c r="Q118" s="139"/>
      <c r="R118" s="139"/>
      <c r="S118" s="139"/>
      <c r="T118" s="139"/>
      <c r="U118" s="139"/>
      <c r="V118" s="139"/>
      <c r="W118" s="139"/>
      <c r="X118" s="139"/>
      <c r="Y118" s="139"/>
      <c r="Z118" s="139"/>
      <c r="AA118" s="139"/>
      <c r="AB118" s="139"/>
      <c r="AC118" s="139"/>
      <c r="AD118" s="139"/>
      <c r="AE118" s="139"/>
      <c r="AF118" s="139"/>
      <c r="AG118" s="139"/>
      <c r="AH118" s="139"/>
      <c r="AI118" s="139"/>
      <c r="AJ118" s="139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Y118" s="2"/>
      <c r="AZ118" s="2"/>
      <c r="BA118" s="2"/>
      <c r="BB118" s="2"/>
      <c r="BC118" s="2"/>
    </row>
  </sheetData>
  <sheetProtection selectLockedCells="1"/>
  <mergeCells count="798">
    <mergeCell ref="AF109:AJ112"/>
    <mergeCell ref="V111:W112"/>
    <mergeCell ref="X111:X112"/>
    <mergeCell ref="Y111:Z112"/>
    <mergeCell ref="AX109:AZ112"/>
    <mergeCell ref="AA111:AB112"/>
    <mergeCell ref="AC111:AC112"/>
    <mergeCell ref="AD111:AE112"/>
    <mergeCell ref="AT109:AU112"/>
    <mergeCell ref="AV109:AW112"/>
    <mergeCell ref="I111:I112"/>
    <mergeCell ref="J111:K112"/>
    <mergeCell ref="L111:M112"/>
    <mergeCell ref="N111:N112"/>
    <mergeCell ref="AA109:AE110"/>
    <mergeCell ref="O111:P112"/>
    <mergeCell ref="Q111:R112"/>
    <mergeCell ref="S111:S112"/>
    <mergeCell ref="T111:U112"/>
    <mergeCell ref="Y107:Z108"/>
    <mergeCell ref="AF107:AG108"/>
    <mergeCell ref="AH107:AH108"/>
    <mergeCell ref="AI107:AJ108"/>
    <mergeCell ref="B109:F112"/>
    <mergeCell ref="G109:K110"/>
    <mergeCell ref="L109:P110"/>
    <mergeCell ref="Q109:U110"/>
    <mergeCell ref="V109:Z110"/>
    <mergeCell ref="G111:H112"/>
    <mergeCell ref="T107:U108"/>
    <mergeCell ref="V107:W108"/>
    <mergeCell ref="AF105:AJ106"/>
    <mergeCell ref="G107:H108"/>
    <mergeCell ref="I107:I108"/>
    <mergeCell ref="J107:K108"/>
    <mergeCell ref="L107:M108"/>
    <mergeCell ref="N107:N108"/>
    <mergeCell ref="O107:P108"/>
    <mergeCell ref="X107:X108"/>
    <mergeCell ref="AH103:AH104"/>
    <mergeCell ref="AI103:AJ104"/>
    <mergeCell ref="B105:F108"/>
    <mergeCell ref="G105:K106"/>
    <mergeCell ref="L105:P106"/>
    <mergeCell ref="Q105:U106"/>
    <mergeCell ref="V105:Z106"/>
    <mergeCell ref="AA105:AE108"/>
    <mergeCell ref="Q107:R108"/>
    <mergeCell ref="S107:S108"/>
    <mergeCell ref="N103:N104"/>
    <mergeCell ref="O103:P104"/>
    <mergeCell ref="AA103:AB104"/>
    <mergeCell ref="AC103:AC104"/>
    <mergeCell ref="AD103:AE104"/>
    <mergeCell ref="AF103:AG104"/>
    <mergeCell ref="B101:F104"/>
    <mergeCell ref="G101:K102"/>
    <mergeCell ref="L101:P102"/>
    <mergeCell ref="Q101:U102"/>
    <mergeCell ref="V101:Z104"/>
    <mergeCell ref="AF101:AJ102"/>
    <mergeCell ref="G103:H104"/>
    <mergeCell ref="I103:I104"/>
    <mergeCell ref="J103:K104"/>
    <mergeCell ref="L103:M104"/>
    <mergeCell ref="G99:H100"/>
    <mergeCell ref="I99:I100"/>
    <mergeCell ref="J99:K100"/>
    <mergeCell ref="L99:M100"/>
    <mergeCell ref="N99:N100"/>
    <mergeCell ref="O99:P100"/>
    <mergeCell ref="X99:X100"/>
    <mergeCell ref="Y99:Z100"/>
    <mergeCell ref="AA99:AB100"/>
    <mergeCell ref="AF97:AJ98"/>
    <mergeCell ref="AC99:AC100"/>
    <mergeCell ref="AD99:AE100"/>
    <mergeCell ref="AF99:AG100"/>
    <mergeCell ref="AH99:AH100"/>
    <mergeCell ref="AI99:AJ100"/>
    <mergeCell ref="AF95:AG96"/>
    <mergeCell ref="AH95:AH96"/>
    <mergeCell ref="AI95:AJ96"/>
    <mergeCell ref="B97:F100"/>
    <mergeCell ref="G97:K98"/>
    <mergeCell ref="L97:P98"/>
    <mergeCell ref="Q97:U100"/>
    <mergeCell ref="V97:Z98"/>
    <mergeCell ref="AA97:AE98"/>
    <mergeCell ref="V99:W100"/>
    <mergeCell ref="AF93:AJ94"/>
    <mergeCell ref="Y95:Z96"/>
    <mergeCell ref="G95:H96"/>
    <mergeCell ref="I95:I96"/>
    <mergeCell ref="J95:K96"/>
    <mergeCell ref="Q95:R96"/>
    <mergeCell ref="S95:S96"/>
    <mergeCell ref="T95:U96"/>
    <mergeCell ref="V95:W96"/>
    <mergeCell ref="X95:X96"/>
    <mergeCell ref="AD91:AE92"/>
    <mergeCell ref="B93:F96"/>
    <mergeCell ref="G93:K94"/>
    <mergeCell ref="L93:P96"/>
    <mergeCell ref="Q93:U94"/>
    <mergeCell ref="V93:Z94"/>
    <mergeCell ref="AA93:AE94"/>
    <mergeCell ref="AA95:AB96"/>
    <mergeCell ref="AC95:AC96"/>
    <mergeCell ref="AD95:AE96"/>
    <mergeCell ref="T91:U92"/>
    <mergeCell ref="V91:W92"/>
    <mergeCell ref="X91:X92"/>
    <mergeCell ref="Y91:Z92"/>
    <mergeCell ref="AA91:AB92"/>
    <mergeCell ref="AC91:AC92"/>
    <mergeCell ref="B89:F92"/>
    <mergeCell ref="G89:K92"/>
    <mergeCell ref="L89:P90"/>
    <mergeCell ref="Q89:U90"/>
    <mergeCell ref="V89:Z90"/>
    <mergeCell ref="L91:M92"/>
    <mergeCell ref="N91:N92"/>
    <mergeCell ref="O91:P92"/>
    <mergeCell ref="Q91:R92"/>
    <mergeCell ref="S91:S92"/>
    <mergeCell ref="S71:S72"/>
    <mergeCell ref="L85:P88"/>
    <mergeCell ref="Q85:U88"/>
    <mergeCell ref="V85:Z88"/>
    <mergeCell ref="V75:W76"/>
    <mergeCell ref="X75:X76"/>
    <mergeCell ref="Q71:R72"/>
    <mergeCell ref="L71:M72"/>
    <mergeCell ref="N71:N72"/>
    <mergeCell ref="Q73:U74"/>
    <mergeCell ref="B69:F72"/>
    <mergeCell ref="G69:K70"/>
    <mergeCell ref="L69:P70"/>
    <mergeCell ref="Q69:U70"/>
    <mergeCell ref="V69:Z70"/>
    <mergeCell ref="O71:P72"/>
    <mergeCell ref="G71:H72"/>
    <mergeCell ref="I71:I72"/>
    <mergeCell ref="J71:K72"/>
    <mergeCell ref="T71:U72"/>
    <mergeCell ref="AI67:AJ68"/>
    <mergeCell ref="AA71:AB72"/>
    <mergeCell ref="AC71:AC72"/>
    <mergeCell ref="AA69:AE70"/>
    <mergeCell ref="AD71:AE72"/>
    <mergeCell ref="AF69:AJ72"/>
    <mergeCell ref="X67:X68"/>
    <mergeCell ref="Y67:Z68"/>
    <mergeCell ref="AF67:AG68"/>
    <mergeCell ref="V67:W68"/>
    <mergeCell ref="V71:W72"/>
    <mergeCell ref="X71:X72"/>
    <mergeCell ref="Y71:Z72"/>
    <mergeCell ref="O67:P68"/>
    <mergeCell ref="G67:H68"/>
    <mergeCell ref="I67:I68"/>
    <mergeCell ref="J67:K68"/>
    <mergeCell ref="L67:M68"/>
    <mergeCell ref="N67:N68"/>
    <mergeCell ref="AF89:AJ90"/>
    <mergeCell ref="B65:F68"/>
    <mergeCell ref="G65:K66"/>
    <mergeCell ref="L65:P66"/>
    <mergeCell ref="Q65:U66"/>
    <mergeCell ref="V65:Z66"/>
    <mergeCell ref="AA65:AE68"/>
    <mergeCell ref="Q67:R68"/>
    <mergeCell ref="S67:S68"/>
    <mergeCell ref="T67:U68"/>
    <mergeCell ref="I63:I64"/>
    <mergeCell ref="J63:K64"/>
    <mergeCell ref="L63:M64"/>
    <mergeCell ref="N63:N64"/>
    <mergeCell ref="BF105:BF108"/>
    <mergeCell ref="AA63:AB64"/>
    <mergeCell ref="AC63:AC64"/>
    <mergeCell ref="AD63:AE64"/>
    <mergeCell ref="AF63:AG64"/>
    <mergeCell ref="AA89:AE90"/>
    <mergeCell ref="B61:F64"/>
    <mergeCell ref="G61:K62"/>
    <mergeCell ref="L61:P62"/>
    <mergeCell ref="Q61:U62"/>
    <mergeCell ref="V61:Z64"/>
    <mergeCell ref="O63:P64"/>
    <mergeCell ref="Q63:R64"/>
    <mergeCell ref="S63:S64"/>
    <mergeCell ref="T63:U64"/>
    <mergeCell ref="G63:H64"/>
    <mergeCell ref="BA105:BC108"/>
    <mergeCell ref="BD105:BD108"/>
    <mergeCell ref="BE105:BE108"/>
    <mergeCell ref="AM107:AM108"/>
    <mergeCell ref="AN107:AO108"/>
    <mergeCell ref="G59:H60"/>
    <mergeCell ref="I59:I60"/>
    <mergeCell ref="J59:K60"/>
    <mergeCell ref="L59:M60"/>
    <mergeCell ref="N59:N60"/>
    <mergeCell ref="AH59:AH60"/>
    <mergeCell ref="AI59:AJ60"/>
    <mergeCell ref="AC59:AC60"/>
    <mergeCell ref="AX57:AZ60"/>
    <mergeCell ref="AV105:AW108"/>
    <mergeCell ref="AX105:AZ108"/>
    <mergeCell ref="AF91:AG92"/>
    <mergeCell ref="AH91:AH92"/>
    <mergeCell ref="AI91:AJ92"/>
    <mergeCell ref="AK65:AO66"/>
    <mergeCell ref="B53:F56"/>
    <mergeCell ref="G53:K54"/>
    <mergeCell ref="L53:P56"/>
    <mergeCell ref="AA57:AE58"/>
    <mergeCell ref="V59:W60"/>
    <mergeCell ref="X59:X60"/>
    <mergeCell ref="Y59:Z60"/>
    <mergeCell ref="AA59:AB60"/>
    <mergeCell ref="AD59:AE60"/>
    <mergeCell ref="B57:F60"/>
    <mergeCell ref="G57:K58"/>
    <mergeCell ref="L57:P58"/>
    <mergeCell ref="Q57:U60"/>
    <mergeCell ref="V57:Z58"/>
    <mergeCell ref="O59:P60"/>
    <mergeCell ref="AR105:AS108"/>
    <mergeCell ref="AP101:AQ104"/>
    <mergeCell ref="AR101:AS104"/>
    <mergeCell ref="AN99:AO100"/>
    <mergeCell ref="AK95:AL96"/>
    <mergeCell ref="AT105:AU108"/>
    <mergeCell ref="AK107:AL108"/>
    <mergeCell ref="G55:H56"/>
    <mergeCell ref="I55:I56"/>
    <mergeCell ref="J55:K56"/>
    <mergeCell ref="Q55:R56"/>
    <mergeCell ref="S55:S56"/>
    <mergeCell ref="AC55:AC56"/>
    <mergeCell ref="AD55:AE56"/>
    <mergeCell ref="AK101:AO102"/>
    <mergeCell ref="AI51:AJ52"/>
    <mergeCell ref="AF53:AJ54"/>
    <mergeCell ref="AK105:AO106"/>
    <mergeCell ref="AP105:AQ108"/>
    <mergeCell ref="AH63:AH64"/>
    <mergeCell ref="AI63:AJ64"/>
    <mergeCell ref="AF65:AJ66"/>
    <mergeCell ref="AH67:AH68"/>
    <mergeCell ref="AF57:AJ58"/>
    <mergeCell ref="AF59:AG60"/>
    <mergeCell ref="Q53:U54"/>
    <mergeCell ref="V53:Z54"/>
    <mergeCell ref="AA53:AE54"/>
    <mergeCell ref="T55:U56"/>
    <mergeCell ref="V55:W56"/>
    <mergeCell ref="Y55:Z56"/>
    <mergeCell ref="AA55:AB56"/>
    <mergeCell ref="X55:X56"/>
    <mergeCell ref="N51:N52"/>
    <mergeCell ref="O51:P52"/>
    <mergeCell ref="Q51:R52"/>
    <mergeCell ref="S51:S52"/>
    <mergeCell ref="T51:U52"/>
    <mergeCell ref="V51:W52"/>
    <mergeCell ref="B49:F52"/>
    <mergeCell ref="G49:K52"/>
    <mergeCell ref="L49:P50"/>
    <mergeCell ref="Q49:U50"/>
    <mergeCell ref="V49:Z50"/>
    <mergeCell ref="AA49:AE50"/>
    <mergeCell ref="AA51:AB52"/>
    <mergeCell ref="AC51:AC52"/>
    <mergeCell ref="AD51:AE52"/>
    <mergeCell ref="L51:M52"/>
    <mergeCell ref="BE101:BE104"/>
    <mergeCell ref="BF101:BF104"/>
    <mergeCell ref="AM103:AM104"/>
    <mergeCell ref="AN103:AO104"/>
    <mergeCell ref="BD97:BD100"/>
    <mergeCell ref="BE97:BE100"/>
    <mergeCell ref="BF97:BF100"/>
    <mergeCell ref="AV97:AW100"/>
    <mergeCell ref="AX97:AZ100"/>
    <mergeCell ref="BA97:BC100"/>
    <mergeCell ref="BA101:BC104"/>
    <mergeCell ref="AK103:AL104"/>
    <mergeCell ref="AF45:AJ48"/>
    <mergeCell ref="AX45:AZ48"/>
    <mergeCell ref="BD101:BD104"/>
    <mergeCell ref="AF49:AJ50"/>
    <mergeCell ref="AF55:AG56"/>
    <mergeCell ref="AH55:AH56"/>
    <mergeCell ref="AI55:AJ56"/>
    <mergeCell ref="AK53:AO54"/>
    <mergeCell ref="AT101:AU104"/>
    <mergeCell ref="AV101:AW104"/>
    <mergeCell ref="AX101:AZ104"/>
    <mergeCell ref="BF93:BF96"/>
    <mergeCell ref="AK97:AO98"/>
    <mergeCell ref="AP97:AQ100"/>
    <mergeCell ref="AR97:AS100"/>
    <mergeCell ref="AT97:AU100"/>
    <mergeCell ref="AK99:AL100"/>
    <mergeCell ref="AM99:AM100"/>
    <mergeCell ref="AX5:AZ8"/>
    <mergeCell ref="BA5:BC8"/>
    <mergeCell ref="AP65:AQ68"/>
    <mergeCell ref="AR65:AS68"/>
    <mergeCell ref="A81:AX81"/>
    <mergeCell ref="V45:Z48"/>
    <mergeCell ref="AV13:AW16"/>
    <mergeCell ref="AR13:AS16"/>
    <mergeCell ref="AT13:AU16"/>
    <mergeCell ref="Y11:Z12"/>
    <mergeCell ref="BD93:BD96"/>
    <mergeCell ref="BE93:BE96"/>
    <mergeCell ref="X51:X52"/>
    <mergeCell ref="Y51:Z52"/>
    <mergeCell ref="AF51:AG52"/>
    <mergeCell ref="AH51:AH52"/>
    <mergeCell ref="AK91:AL92"/>
    <mergeCell ref="AM91:AM92"/>
    <mergeCell ref="AX93:AZ96"/>
    <mergeCell ref="BA93:BC96"/>
    <mergeCell ref="AM95:AM96"/>
    <mergeCell ref="AN95:AO96"/>
    <mergeCell ref="AN91:AO92"/>
    <mergeCell ref="AP93:AQ96"/>
    <mergeCell ref="AR93:AS96"/>
    <mergeCell ref="AT93:AU96"/>
    <mergeCell ref="AV93:AW96"/>
    <mergeCell ref="BD89:BD92"/>
    <mergeCell ref="BE89:BE92"/>
    <mergeCell ref="AK5:AO8"/>
    <mergeCell ref="AP5:AW8"/>
    <mergeCell ref="AX89:AZ92"/>
    <mergeCell ref="BA89:BC92"/>
    <mergeCell ref="AT17:AU20"/>
    <mergeCell ref="AX85:AZ88"/>
    <mergeCell ref="BA85:BC88"/>
    <mergeCell ref="AA11:AB12"/>
    <mergeCell ref="AF13:AJ14"/>
    <mergeCell ref="AD15:AE16"/>
    <mergeCell ref="AF15:AG16"/>
    <mergeCell ref="AT21:AU24"/>
    <mergeCell ref="AA13:AE14"/>
    <mergeCell ref="AA17:AE18"/>
    <mergeCell ref="AF17:AJ18"/>
    <mergeCell ref="AH19:AH20"/>
    <mergeCell ref="AH15:AH16"/>
    <mergeCell ref="T11:U12"/>
    <mergeCell ref="V5:Z8"/>
    <mergeCell ref="AA5:AE8"/>
    <mergeCell ref="AF5:AJ8"/>
    <mergeCell ref="A1:AX1"/>
    <mergeCell ref="A3:E3"/>
    <mergeCell ref="F3:M3"/>
    <mergeCell ref="B5:F8"/>
    <mergeCell ref="G5:K8"/>
    <mergeCell ref="L5:P8"/>
    <mergeCell ref="Q5:U8"/>
    <mergeCell ref="AF9:AJ10"/>
    <mergeCell ref="B9:F12"/>
    <mergeCell ref="G9:K12"/>
    <mergeCell ref="L9:P10"/>
    <mergeCell ref="Q9:U10"/>
    <mergeCell ref="V9:Z10"/>
    <mergeCell ref="AA9:AE10"/>
    <mergeCell ref="V11:W12"/>
    <mergeCell ref="X11:X12"/>
    <mergeCell ref="B13:F16"/>
    <mergeCell ref="G13:K14"/>
    <mergeCell ref="L13:P16"/>
    <mergeCell ref="Q13:U14"/>
    <mergeCell ref="V13:Z14"/>
    <mergeCell ref="L11:M12"/>
    <mergeCell ref="N11:N12"/>
    <mergeCell ref="O11:P12"/>
    <mergeCell ref="Q11:R12"/>
    <mergeCell ref="S11:S12"/>
    <mergeCell ref="AI15:AJ16"/>
    <mergeCell ref="AC11:AC12"/>
    <mergeCell ref="AD11:AE12"/>
    <mergeCell ref="AF11:AG12"/>
    <mergeCell ref="AH11:AH12"/>
    <mergeCell ref="AI11:AJ12"/>
    <mergeCell ref="J19:K20"/>
    <mergeCell ref="V19:W20"/>
    <mergeCell ref="O19:P20"/>
    <mergeCell ref="G15:H16"/>
    <mergeCell ref="I15:I16"/>
    <mergeCell ref="J15:K16"/>
    <mergeCell ref="Q15:R16"/>
    <mergeCell ref="S15:S16"/>
    <mergeCell ref="T15:U16"/>
    <mergeCell ref="V15:W16"/>
    <mergeCell ref="X15:X16"/>
    <mergeCell ref="Y15:Z16"/>
    <mergeCell ref="AA15:AB16"/>
    <mergeCell ref="AC15:AC16"/>
    <mergeCell ref="Y19:Z20"/>
    <mergeCell ref="X19:X20"/>
    <mergeCell ref="AA19:AB20"/>
    <mergeCell ref="Q21:U22"/>
    <mergeCell ref="V21:Z24"/>
    <mergeCell ref="G19:H20"/>
    <mergeCell ref="B17:F20"/>
    <mergeCell ref="G17:K18"/>
    <mergeCell ref="L17:P18"/>
    <mergeCell ref="Q17:U20"/>
    <mergeCell ref="G23:H24"/>
    <mergeCell ref="V17:Z18"/>
    <mergeCell ref="B21:F24"/>
    <mergeCell ref="AF21:AJ22"/>
    <mergeCell ref="AD23:AE24"/>
    <mergeCell ref="AF23:AG24"/>
    <mergeCell ref="AH23:AH24"/>
    <mergeCell ref="AI23:AJ24"/>
    <mergeCell ref="AC19:AC20"/>
    <mergeCell ref="AD19:AE20"/>
    <mergeCell ref="AF19:AG20"/>
    <mergeCell ref="AA21:AE22"/>
    <mergeCell ref="AI19:AJ20"/>
    <mergeCell ref="I23:I24"/>
    <mergeCell ref="J23:K24"/>
    <mergeCell ref="L23:M24"/>
    <mergeCell ref="N23:N24"/>
    <mergeCell ref="L19:M20"/>
    <mergeCell ref="N19:N20"/>
    <mergeCell ref="G21:K22"/>
    <mergeCell ref="L21:P22"/>
    <mergeCell ref="O23:P24"/>
    <mergeCell ref="I19:I20"/>
    <mergeCell ref="Q23:R24"/>
    <mergeCell ref="S23:S24"/>
    <mergeCell ref="T23:U24"/>
    <mergeCell ref="AC23:AC24"/>
    <mergeCell ref="AA23:AB24"/>
    <mergeCell ref="B25:F28"/>
    <mergeCell ref="G25:K26"/>
    <mergeCell ref="L25:P26"/>
    <mergeCell ref="Q25:U26"/>
    <mergeCell ref="V25:Z26"/>
    <mergeCell ref="G27:H28"/>
    <mergeCell ref="AF25:AJ26"/>
    <mergeCell ref="AA25:AE28"/>
    <mergeCell ref="Q27:R28"/>
    <mergeCell ref="S27:S28"/>
    <mergeCell ref="V27:W28"/>
    <mergeCell ref="L27:M28"/>
    <mergeCell ref="N27:N28"/>
    <mergeCell ref="O27:P28"/>
    <mergeCell ref="X27:X28"/>
    <mergeCell ref="B29:F32"/>
    <mergeCell ref="G29:K30"/>
    <mergeCell ref="L29:P30"/>
    <mergeCell ref="Q29:U30"/>
    <mergeCell ref="V29:Z30"/>
    <mergeCell ref="AI27:AJ28"/>
    <mergeCell ref="Y31:Z32"/>
    <mergeCell ref="I27:I28"/>
    <mergeCell ref="J27:K28"/>
    <mergeCell ref="T27:U28"/>
    <mergeCell ref="AF61:AJ62"/>
    <mergeCell ref="L31:M32"/>
    <mergeCell ref="N31:N32"/>
    <mergeCell ref="S31:S32"/>
    <mergeCell ref="T31:U32"/>
    <mergeCell ref="V31:W32"/>
    <mergeCell ref="AF33:AJ34"/>
    <mergeCell ref="AA45:AE48"/>
    <mergeCell ref="X35:X36"/>
    <mergeCell ref="Y35:Z36"/>
    <mergeCell ref="BF85:BF88"/>
    <mergeCell ref="AA101:AE102"/>
    <mergeCell ref="Q103:R104"/>
    <mergeCell ref="S103:S104"/>
    <mergeCell ref="T103:U104"/>
    <mergeCell ref="BE85:BE88"/>
    <mergeCell ref="AT89:AU92"/>
    <mergeCell ref="AV89:AW92"/>
    <mergeCell ref="BF89:BF92"/>
    <mergeCell ref="AK93:AO94"/>
    <mergeCell ref="BE33:BE36"/>
    <mergeCell ref="AP89:AQ92"/>
    <mergeCell ref="AA61:AE62"/>
    <mergeCell ref="AK89:AO90"/>
    <mergeCell ref="BD85:BD88"/>
    <mergeCell ref="AI35:AJ36"/>
    <mergeCell ref="AX33:AZ36"/>
    <mergeCell ref="BA33:BC36"/>
    <mergeCell ref="BD33:BD36"/>
    <mergeCell ref="AR89:AS92"/>
    <mergeCell ref="Y27:Z28"/>
    <mergeCell ref="AF27:AG28"/>
    <mergeCell ref="AH27:AH28"/>
    <mergeCell ref="AT25:AU28"/>
    <mergeCell ref="AV25:AW28"/>
    <mergeCell ref="AC31:AC32"/>
    <mergeCell ref="AD31:AE32"/>
    <mergeCell ref="AA31:AB32"/>
    <mergeCell ref="AA29:AE30"/>
    <mergeCell ref="G31:H32"/>
    <mergeCell ref="I31:I32"/>
    <mergeCell ref="J31:K32"/>
    <mergeCell ref="O31:P32"/>
    <mergeCell ref="Q31:R32"/>
    <mergeCell ref="AF29:AJ32"/>
    <mergeCell ref="X31:X32"/>
    <mergeCell ref="BD5:BD8"/>
    <mergeCell ref="BE5:BE8"/>
    <mergeCell ref="BF5:BF8"/>
    <mergeCell ref="AK9:AO10"/>
    <mergeCell ref="AP9:AQ12"/>
    <mergeCell ref="AR9:AS12"/>
    <mergeCell ref="AT9:AU12"/>
    <mergeCell ref="AV9:AW12"/>
    <mergeCell ref="AX9:AZ12"/>
    <mergeCell ref="BA9:BC12"/>
    <mergeCell ref="BD9:BD12"/>
    <mergeCell ref="BE9:BE12"/>
    <mergeCell ref="BF9:BF12"/>
    <mergeCell ref="AK11:AL12"/>
    <mergeCell ref="AM11:AM12"/>
    <mergeCell ref="AN11:AO12"/>
    <mergeCell ref="AX13:AZ16"/>
    <mergeCell ref="BA13:BC16"/>
    <mergeCell ref="BD13:BD16"/>
    <mergeCell ref="BE13:BE16"/>
    <mergeCell ref="BF13:BF16"/>
    <mergeCell ref="AK15:AL16"/>
    <mergeCell ref="AM15:AM16"/>
    <mergeCell ref="AN15:AO16"/>
    <mergeCell ref="AP13:AQ16"/>
    <mergeCell ref="AK13:AO14"/>
    <mergeCell ref="AK17:AO18"/>
    <mergeCell ref="AP17:AQ20"/>
    <mergeCell ref="AR17:AS20"/>
    <mergeCell ref="AK19:AL20"/>
    <mergeCell ref="AM19:AM20"/>
    <mergeCell ref="AN19:AO20"/>
    <mergeCell ref="AV17:AW20"/>
    <mergeCell ref="AX17:AZ20"/>
    <mergeCell ref="BA17:BC20"/>
    <mergeCell ref="BD17:BD20"/>
    <mergeCell ref="BE17:BE20"/>
    <mergeCell ref="BF17:BF20"/>
    <mergeCell ref="AV21:AW24"/>
    <mergeCell ref="AX21:AZ24"/>
    <mergeCell ref="BA21:BC24"/>
    <mergeCell ref="BD21:BD24"/>
    <mergeCell ref="BE21:BE24"/>
    <mergeCell ref="BF21:BF24"/>
    <mergeCell ref="AK23:AL24"/>
    <mergeCell ref="AM23:AM24"/>
    <mergeCell ref="AN23:AO24"/>
    <mergeCell ref="AK25:AO26"/>
    <mergeCell ref="AP25:AQ28"/>
    <mergeCell ref="AR25:AS28"/>
    <mergeCell ref="AR21:AS24"/>
    <mergeCell ref="AK21:AO22"/>
    <mergeCell ref="AP21:AQ24"/>
    <mergeCell ref="BD25:BD28"/>
    <mergeCell ref="BE25:BE28"/>
    <mergeCell ref="BF25:BF28"/>
    <mergeCell ref="AK27:AL28"/>
    <mergeCell ref="AM27:AM28"/>
    <mergeCell ref="AN27:AO28"/>
    <mergeCell ref="AX25:AZ28"/>
    <mergeCell ref="BA25:BC28"/>
    <mergeCell ref="BE29:BE32"/>
    <mergeCell ref="BF29:BF32"/>
    <mergeCell ref="AK31:AL32"/>
    <mergeCell ref="AM31:AM32"/>
    <mergeCell ref="AN31:AO32"/>
    <mergeCell ref="AK29:AO30"/>
    <mergeCell ref="AP29:AQ32"/>
    <mergeCell ref="AR29:AS32"/>
    <mergeCell ref="AT29:AU32"/>
    <mergeCell ref="AV29:AW32"/>
    <mergeCell ref="BA29:BC32"/>
    <mergeCell ref="BD29:BD32"/>
    <mergeCell ref="AX29:AZ32"/>
    <mergeCell ref="AV33:AW36"/>
    <mergeCell ref="AF35:AG36"/>
    <mergeCell ref="AH35:AH36"/>
    <mergeCell ref="B33:F36"/>
    <mergeCell ref="G33:K34"/>
    <mergeCell ref="L33:P34"/>
    <mergeCell ref="Q33:U34"/>
    <mergeCell ref="V33:Z34"/>
    <mergeCell ref="AA33:AE34"/>
    <mergeCell ref="AA35:AB36"/>
    <mergeCell ref="AC35:AC36"/>
    <mergeCell ref="AD35:AE36"/>
    <mergeCell ref="O35:P36"/>
    <mergeCell ref="BF33:BF36"/>
    <mergeCell ref="G35:H36"/>
    <mergeCell ref="I35:I36"/>
    <mergeCell ref="J35:K36"/>
    <mergeCell ref="L35:M36"/>
    <mergeCell ref="N35:N36"/>
    <mergeCell ref="Q35:R36"/>
    <mergeCell ref="S35:S36"/>
    <mergeCell ref="T35:U36"/>
    <mergeCell ref="V35:W36"/>
    <mergeCell ref="AR49:AS52"/>
    <mergeCell ref="AT49:AU52"/>
    <mergeCell ref="AV49:AW52"/>
    <mergeCell ref="AK33:AO36"/>
    <mergeCell ref="AP33:AQ36"/>
    <mergeCell ref="AR33:AS36"/>
    <mergeCell ref="AT33:AU36"/>
    <mergeCell ref="A41:AX41"/>
    <mergeCell ref="A43:E43"/>
    <mergeCell ref="Q45:U48"/>
    <mergeCell ref="B37:H37"/>
    <mergeCell ref="I37:L37"/>
    <mergeCell ref="M37:AT37"/>
    <mergeCell ref="I38:AJ38"/>
    <mergeCell ref="AK45:AO48"/>
    <mergeCell ref="AP45:AW48"/>
    <mergeCell ref="F43:M43"/>
    <mergeCell ref="B45:F48"/>
    <mergeCell ref="G45:K48"/>
    <mergeCell ref="L45:P48"/>
    <mergeCell ref="BF49:BF52"/>
    <mergeCell ref="AK51:AL52"/>
    <mergeCell ref="AM51:AM52"/>
    <mergeCell ref="AN51:AO52"/>
    <mergeCell ref="BA45:BC48"/>
    <mergeCell ref="BD45:BD48"/>
    <mergeCell ref="BE45:BE48"/>
    <mergeCell ref="BF45:BF48"/>
    <mergeCell ref="AK49:AO50"/>
    <mergeCell ref="AP49:AQ52"/>
    <mergeCell ref="AX53:AZ56"/>
    <mergeCell ref="BA53:BC56"/>
    <mergeCell ref="BD53:BD56"/>
    <mergeCell ref="BA49:BC52"/>
    <mergeCell ref="BD49:BD52"/>
    <mergeCell ref="BE49:BE52"/>
    <mergeCell ref="AX49:AZ52"/>
    <mergeCell ref="AP57:AQ60"/>
    <mergeCell ref="AR57:AS60"/>
    <mergeCell ref="AT57:AU60"/>
    <mergeCell ref="AV57:AW60"/>
    <mergeCell ref="AR53:AS56"/>
    <mergeCell ref="AT53:AU56"/>
    <mergeCell ref="AV53:AW56"/>
    <mergeCell ref="AP53:AQ56"/>
    <mergeCell ref="BF57:BF60"/>
    <mergeCell ref="AK59:AL60"/>
    <mergeCell ref="AM59:AM60"/>
    <mergeCell ref="AN59:AO60"/>
    <mergeCell ref="BE53:BE56"/>
    <mergeCell ref="BF53:BF56"/>
    <mergeCell ref="AK55:AL56"/>
    <mergeCell ref="AM55:AM56"/>
    <mergeCell ref="AN55:AO56"/>
    <mergeCell ref="AK57:AO58"/>
    <mergeCell ref="BA57:BC60"/>
    <mergeCell ref="BD57:BD60"/>
    <mergeCell ref="BE57:BE60"/>
    <mergeCell ref="BA61:BC64"/>
    <mergeCell ref="BD61:BD64"/>
    <mergeCell ref="BE61:BE64"/>
    <mergeCell ref="BF61:BF64"/>
    <mergeCell ref="AK63:AL64"/>
    <mergeCell ref="AM63:AM64"/>
    <mergeCell ref="AN63:AO64"/>
    <mergeCell ref="AK61:AO62"/>
    <mergeCell ref="AP61:AQ64"/>
    <mergeCell ref="AR61:AS64"/>
    <mergeCell ref="AT61:AU64"/>
    <mergeCell ref="AV61:AW64"/>
    <mergeCell ref="AX61:AZ64"/>
    <mergeCell ref="AT65:AU68"/>
    <mergeCell ref="AV65:AW68"/>
    <mergeCell ref="AX65:AZ68"/>
    <mergeCell ref="BA65:BC68"/>
    <mergeCell ref="BD65:BD68"/>
    <mergeCell ref="BE65:BE68"/>
    <mergeCell ref="BF65:BF68"/>
    <mergeCell ref="AK67:AL68"/>
    <mergeCell ref="AM67:AM68"/>
    <mergeCell ref="AN67:AO68"/>
    <mergeCell ref="AK69:AO70"/>
    <mergeCell ref="AP69:AQ72"/>
    <mergeCell ref="AR69:AS72"/>
    <mergeCell ref="AT69:AU72"/>
    <mergeCell ref="AV69:AW72"/>
    <mergeCell ref="AX69:AZ72"/>
    <mergeCell ref="BA69:BC72"/>
    <mergeCell ref="BD69:BD72"/>
    <mergeCell ref="BE69:BE72"/>
    <mergeCell ref="BF69:BF72"/>
    <mergeCell ref="AK71:AL72"/>
    <mergeCell ref="AM71:AM72"/>
    <mergeCell ref="AN71:AO72"/>
    <mergeCell ref="O75:P76"/>
    <mergeCell ref="Q75:R76"/>
    <mergeCell ref="S75:S76"/>
    <mergeCell ref="T75:U76"/>
    <mergeCell ref="Y75:Z76"/>
    <mergeCell ref="AA75:AB76"/>
    <mergeCell ref="AT73:AU76"/>
    <mergeCell ref="AV73:AW76"/>
    <mergeCell ref="AF75:AG76"/>
    <mergeCell ref="AH75:AH76"/>
    <mergeCell ref="AI75:AJ76"/>
    <mergeCell ref="V73:Z74"/>
    <mergeCell ref="AA73:AE74"/>
    <mergeCell ref="AC75:AC76"/>
    <mergeCell ref="AD75:AE76"/>
    <mergeCell ref="AX73:AZ76"/>
    <mergeCell ref="BA73:BC76"/>
    <mergeCell ref="BD73:BD76"/>
    <mergeCell ref="BE73:BE76"/>
    <mergeCell ref="BF73:BF76"/>
    <mergeCell ref="G75:H76"/>
    <mergeCell ref="I75:I76"/>
    <mergeCell ref="J75:K76"/>
    <mergeCell ref="L75:M76"/>
    <mergeCell ref="N75:N76"/>
    <mergeCell ref="B77:H77"/>
    <mergeCell ref="I77:L77"/>
    <mergeCell ref="M77:AT77"/>
    <mergeCell ref="B73:F76"/>
    <mergeCell ref="G73:K74"/>
    <mergeCell ref="L73:P74"/>
    <mergeCell ref="AF73:AJ74"/>
    <mergeCell ref="AK73:AO76"/>
    <mergeCell ref="AP73:AQ76"/>
    <mergeCell ref="AR73:AS76"/>
    <mergeCell ref="I78:AJ78"/>
    <mergeCell ref="AK85:AO88"/>
    <mergeCell ref="AP85:AW88"/>
    <mergeCell ref="A83:E83"/>
    <mergeCell ref="F83:M83"/>
    <mergeCell ref="B85:F88"/>
    <mergeCell ref="G85:K88"/>
    <mergeCell ref="AA85:AE88"/>
    <mergeCell ref="AF85:AJ88"/>
    <mergeCell ref="BA109:BC112"/>
    <mergeCell ref="BD109:BD112"/>
    <mergeCell ref="BE109:BE112"/>
    <mergeCell ref="BF109:BF112"/>
    <mergeCell ref="AK111:AL112"/>
    <mergeCell ref="AM111:AM112"/>
    <mergeCell ref="AN111:AO112"/>
    <mergeCell ref="AK109:AO110"/>
    <mergeCell ref="AP109:AQ112"/>
    <mergeCell ref="AR109:AS112"/>
    <mergeCell ref="B113:F116"/>
    <mergeCell ref="G113:K114"/>
    <mergeCell ref="L113:P114"/>
    <mergeCell ref="Q113:U114"/>
    <mergeCell ref="V113:Z114"/>
    <mergeCell ref="AA113:AE114"/>
    <mergeCell ref="O115:P116"/>
    <mergeCell ref="Q115:R116"/>
    <mergeCell ref="S115:S116"/>
    <mergeCell ref="T115:U116"/>
    <mergeCell ref="AF113:AJ114"/>
    <mergeCell ref="AK113:AO116"/>
    <mergeCell ref="AP113:AQ116"/>
    <mergeCell ref="AR113:AS116"/>
    <mergeCell ref="AT113:AU116"/>
    <mergeCell ref="AV113:AW116"/>
    <mergeCell ref="AF115:AG116"/>
    <mergeCell ref="AH115:AH116"/>
    <mergeCell ref="AI115:AJ116"/>
    <mergeCell ref="AX113:AZ116"/>
    <mergeCell ref="BA113:BC116"/>
    <mergeCell ref="BD113:BD116"/>
    <mergeCell ref="BE113:BE116"/>
    <mergeCell ref="BF113:BF116"/>
    <mergeCell ref="G115:H116"/>
    <mergeCell ref="I115:I116"/>
    <mergeCell ref="J115:K116"/>
    <mergeCell ref="L115:M116"/>
    <mergeCell ref="N115:N116"/>
    <mergeCell ref="B117:H117"/>
    <mergeCell ref="I117:L117"/>
    <mergeCell ref="M117:AT117"/>
    <mergeCell ref="I118:AJ118"/>
    <mergeCell ref="V115:W116"/>
    <mergeCell ref="X115:X116"/>
    <mergeCell ref="Y115:Z116"/>
    <mergeCell ref="AA115:AB116"/>
    <mergeCell ref="AC115:AC116"/>
    <mergeCell ref="AD115:AE116"/>
  </mergeCells>
  <phoneticPr fontId="1"/>
  <pageMargins left="0.25" right="0.25" top="0.75" bottom="0.75" header="0.3" footer="0.3"/>
  <pageSetup paperSize="9" orientation="landscape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F40"/>
  <sheetViews>
    <sheetView zoomScale="85" zoomScaleNormal="85" workbookViewId="0">
      <selection activeCell="AT33" sqref="AT33:AU36"/>
    </sheetView>
  </sheetViews>
  <sheetFormatPr defaultColWidth="9" defaultRowHeight="16.2" x14ac:dyDescent="0.2"/>
  <cols>
    <col min="1" max="1" width="2.44140625" style="1" customWidth="1"/>
    <col min="2" max="41" width="2.21875" style="1" customWidth="1"/>
    <col min="42" max="49" width="1.77734375" style="2" customWidth="1"/>
    <col min="50" max="55" width="2.44140625" style="2" customWidth="1"/>
    <col min="56" max="16384" width="9" style="1"/>
  </cols>
  <sheetData>
    <row r="1" spans="1:58" ht="23.4" x14ac:dyDescent="0.2">
      <c r="A1" s="96" t="str">
        <f>男子１部!$A$1</f>
        <v>平成２９年度　第４回　岡山県リーグ大会結果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</row>
    <row r="2" spans="1:58" ht="14.25" customHeight="1" x14ac:dyDescent="0.2"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8" ht="18.75" customHeight="1" x14ac:dyDescent="0.2">
      <c r="A3" s="97" t="s">
        <v>18</v>
      </c>
      <c r="B3" s="97"/>
      <c r="C3" s="97"/>
      <c r="D3" s="97"/>
      <c r="E3" s="97"/>
      <c r="F3" s="61" t="s">
        <v>8</v>
      </c>
      <c r="G3" s="61"/>
      <c r="H3" s="61"/>
      <c r="I3" s="61"/>
      <c r="J3" s="61"/>
      <c r="K3" s="61"/>
      <c r="L3" s="61"/>
      <c r="M3" s="61"/>
      <c r="N3" s="5"/>
      <c r="O3" s="5"/>
      <c r="P3" s="5"/>
      <c r="Q3" s="5"/>
      <c r="R3" s="5"/>
      <c r="S3" s="5"/>
      <c r="T3" s="5"/>
      <c r="U3" s="5"/>
      <c r="V3" s="5"/>
      <c r="W3" s="5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spans="1:58" ht="15" customHeight="1" x14ac:dyDescent="0.2">
      <c r="A4" s="7"/>
    </row>
    <row r="5" spans="1:58" ht="12" customHeight="1" x14ac:dyDescent="0.2">
      <c r="B5" s="64"/>
      <c r="C5" s="64"/>
      <c r="D5" s="64"/>
      <c r="E5" s="64"/>
      <c r="F5" s="64"/>
      <c r="G5" s="56" t="str">
        <f>B9</f>
        <v>ＭＡＨＫＲＥＹＮＳ</v>
      </c>
      <c r="H5" s="56"/>
      <c r="I5" s="56"/>
      <c r="J5" s="56"/>
      <c r="K5" s="56"/>
      <c r="L5" s="56" t="str">
        <f>B13</f>
        <v>ＲＥＡＬ</v>
      </c>
      <c r="M5" s="56"/>
      <c r="N5" s="56"/>
      <c r="O5" s="56"/>
      <c r="P5" s="56"/>
      <c r="Q5" s="56" t="str">
        <f>B17</f>
        <v>XELVIS</v>
      </c>
      <c r="R5" s="56"/>
      <c r="S5" s="56"/>
      <c r="T5" s="56"/>
      <c r="U5" s="56"/>
      <c r="V5" s="56" t="str">
        <f>B21</f>
        <v>Mighty's</v>
      </c>
      <c r="W5" s="56"/>
      <c r="X5" s="56"/>
      <c r="Y5" s="56"/>
      <c r="Z5" s="56"/>
      <c r="AA5" s="56" t="str">
        <f>B25</f>
        <v>ELEVEN</v>
      </c>
      <c r="AB5" s="56"/>
      <c r="AC5" s="56"/>
      <c r="AD5" s="56"/>
      <c r="AE5" s="56"/>
      <c r="AF5" s="56" t="str">
        <f>B29</f>
        <v>迦桜羅</v>
      </c>
      <c r="AG5" s="56"/>
      <c r="AH5" s="56"/>
      <c r="AI5" s="56"/>
      <c r="AJ5" s="56"/>
      <c r="AK5" s="56" t="str">
        <f>B33</f>
        <v>One Up</v>
      </c>
      <c r="AL5" s="56"/>
      <c r="AM5" s="56"/>
      <c r="AN5" s="56"/>
      <c r="AO5" s="56"/>
      <c r="AP5" s="45" t="s">
        <v>4</v>
      </c>
      <c r="AQ5" s="46"/>
      <c r="AR5" s="46"/>
      <c r="AS5" s="46"/>
      <c r="AT5" s="46"/>
      <c r="AU5" s="46"/>
      <c r="AV5" s="46"/>
      <c r="AW5" s="46"/>
      <c r="AX5" s="95" t="s">
        <v>21</v>
      </c>
      <c r="AY5" s="56"/>
      <c r="AZ5" s="56"/>
      <c r="BA5" s="56" t="s">
        <v>5</v>
      </c>
      <c r="BB5" s="56"/>
      <c r="BC5" s="56"/>
      <c r="BD5" s="56" t="s">
        <v>24</v>
      </c>
      <c r="BE5" s="56" t="s">
        <v>6</v>
      </c>
      <c r="BF5" s="56" t="s">
        <v>7</v>
      </c>
    </row>
    <row r="6" spans="1:58" ht="12" customHeight="1" x14ac:dyDescent="0.2">
      <c r="B6" s="64"/>
      <c r="C6" s="64"/>
      <c r="D6" s="64"/>
      <c r="E6" s="64"/>
      <c r="F6" s="64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48"/>
      <c r="AQ6" s="49"/>
      <c r="AR6" s="49"/>
      <c r="AS6" s="49"/>
      <c r="AT6" s="49"/>
      <c r="AU6" s="49"/>
      <c r="AV6" s="49"/>
      <c r="AW6" s="49"/>
      <c r="AX6" s="56"/>
      <c r="AY6" s="56"/>
      <c r="AZ6" s="56"/>
      <c r="BA6" s="56"/>
      <c r="BB6" s="56"/>
      <c r="BC6" s="56"/>
      <c r="BD6" s="56"/>
      <c r="BE6" s="56"/>
      <c r="BF6" s="56"/>
    </row>
    <row r="7" spans="1:58" ht="12" customHeight="1" x14ac:dyDescent="0.2">
      <c r="B7" s="64"/>
      <c r="C7" s="64"/>
      <c r="D7" s="64"/>
      <c r="E7" s="64"/>
      <c r="F7" s="64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48"/>
      <c r="AQ7" s="49"/>
      <c r="AR7" s="49"/>
      <c r="AS7" s="49"/>
      <c r="AT7" s="49"/>
      <c r="AU7" s="49"/>
      <c r="AV7" s="49"/>
      <c r="AW7" s="49"/>
      <c r="AX7" s="56"/>
      <c r="AY7" s="56"/>
      <c r="AZ7" s="56"/>
      <c r="BA7" s="56"/>
      <c r="BB7" s="56"/>
      <c r="BC7" s="56"/>
      <c r="BD7" s="56"/>
      <c r="BE7" s="56"/>
      <c r="BF7" s="56"/>
    </row>
    <row r="8" spans="1:58" ht="12" customHeight="1" x14ac:dyDescent="0.2">
      <c r="B8" s="64"/>
      <c r="C8" s="64"/>
      <c r="D8" s="64"/>
      <c r="E8" s="64"/>
      <c r="F8" s="64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1"/>
      <c r="AQ8" s="52"/>
      <c r="AR8" s="52"/>
      <c r="AS8" s="52"/>
      <c r="AT8" s="52"/>
      <c r="AU8" s="52"/>
      <c r="AV8" s="52"/>
      <c r="AW8" s="52"/>
      <c r="AX8" s="56"/>
      <c r="AY8" s="56"/>
      <c r="AZ8" s="56"/>
      <c r="BA8" s="56"/>
      <c r="BB8" s="56"/>
      <c r="BC8" s="56"/>
      <c r="BD8" s="56"/>
      <c r="BE8" s="56"/>
      <c r="BF8" s="56"/>
    </row>
    <row r="9" spans="1:58" ht="12" customHeight="1" x14ac:dyDescent="0.2">
      <c r="B9" s="56" t="s">
        <v>174</v>
      </c>
      <c r="C9" s="56"/>
      <c r="D9" s="56"/>
      <c r="E9" s="56"/>
      <c r="F9" s="56"/>
      <c r="G9" s="65"/>
      <c r="H9" s="66"/>
      <c r="I9" s="66"/>
      <c r="J9" s="66"/>
      <c r="K9" s="67"/>
      <c r="L9" s="87" t="s">
        <v>180</v>
      </c>
      <c r="M9" s="88"/>
      <c r="N9" s="88"/>
      <c r="O9" s="88"/>
      <c r="P9" s="89"/>
      <c r="Q9" s="87" t="s">
        <v>181</v>
      </c>
      <c r="R9" s="88"/>
      <c r="S9" s="88"/>
      <c r="T9" s="88"/>
      <c r="U9" s="89"/>
      <c r="V9" s="87" t="s">
        <v>182</v>
      </c>
      <c r="W9" s="88"/>
      <c r="X9" s="88"/>
      <c r="Y9" s="88"/>
      <c r="Z9" s="89"/>
      <c r="AA9" s="87" t="s">
        <v>414</v>
      </c>
      <c r="AB9" s="88"/>
      <c r="AC9" s="88"/>
      <c r="AD9" s="88"/>
      <c r="AE9" s="89"/>
      <c r="AF9" s="87" t="s">
        <v>347</v>
      </c>
      <c r="AG9" s="88"/>
      <c r="AH9" s="88"/>
      <c r="AI9" s="88"/>
      <c r="AJ9" s="89"/>
      <c r="AK9" s="87" t="s">
        <v>301</v>
      </c>
      <c r="AL9" s="88"/>
      <c r="AM9" s="88"/>
      <c r="AN9" s="88"/>
      <c r="AO9" s="89"/>
      <c r="AP9" s="93"/>
      <c r="AQ9" s="94"/>
      <c r="AR9" s="94" t="s">
        <v>1</v>
      </c>
      <c r="AS9" s="94"/>
      <c r="AT9" s="94">
        <v>3</v>
      </c>
      <c r="AU9" s="94"/>
      <c r="AV9" s="94" t="s">
        <v>3</v>
      </c>
      <c r="AW9" s="94"/>
      <c r="AX9" s="43">
        <f>IF(AP9+AT9=0,"",AP9/(AP9+AT9)*100)</f>
        <v>0</v>
      </c>
      <c r="AY9" s="43"/>
      <c r="AZ9" s="43"/>
      <c r="BA9" s="44"/>
      <c r="BB9" s="44"/>
      <c r="BC9" s="44"/>
      <c r="BD9" s="55">
        <f>IF(BE9=0,"",ROUND(BE9/BF9,5))</f>
        <v>0.41981000000000002</v>
      </c>
      <c r="BE9" s="54">
        <f>(L11+Q11+V11+AA11+AF11+AK11)</f>
        <v>89</v>
      </c>
      <c r="BF9" s="54">
        <f>(O11+T11+Y11+AD11+AI11+AN11)</f>
        <v>212</v>
      </c>
    </row>
    <row r="10" spans="1:58" ht="12" customHeight="1" x14ac:dyDescent="0.2">
      <c r="B10" s="56"/>
      <c r="C10" s="56"/>
      <c r="D10" s="56"/>
      <c r="E10" s="56"/>
      <c r="F10" s="56"/>
      <c r="G10" s="68"/>
      <c r="H10" s="69"/>
      <c r="I10" s="69"/>
      <c r="J10" s="69"/>
      <c r="K10" s="70"/>
      <c r="L10" s="90"/>
      <c r="M10" s="91"/>
      <c r="N10" s="91"/>
      <c r="O10" s="91"/>
      <c r="P10" s="92"/>
      <c r="Q10" s="90"/>
      <c r="R10" s="91"/>
      <c r="S10" s="91"/>
      <c r="T10" s="91"/>
      <c r="U10" s="92"/>
      <c r="V10" s="90"/>
      <c r="W10" s="91"/>
      <c r="X10" s="91"/>
      <c r="Y10" s="91"/>
      <c r="Z10" s="92"/>
      <c r="AA10" s="90"/>
      <c r="AB10" s="91"/>
      <c r="AC10" s="91"/>
      <c r="AD10" s="91"/>
      <c r="AE10" s="92"/>
      <c r="AF10" s="90"/>
      <c r="AG10" s="91"/>
      <c r="AH10" s="91"/>
      <c r="AI10" s="91"/>
      <c r="AJ10" s="92"/>
      <c r="AK10" s="90"/>
      <c r="AL10" s="91"/>
      <c r="AM10" s="91"/>
      <c r="AN10" s="91"/>
      <c r="AO10" s="92"/>
      <c r="AP10" s="93"/>
      <c r="AQ10" s="94"/>
      <c r="AR10" s="94"/>
      <c r="AS10" s="94"/>
      <c r="AT10" s="94"/>
      <c r="AU10" s="94"/>
      <c r="AV10" s="94"/>
      <c r="AW10" s="94"/>
      <c r="AX10" s="43"/>
      <c r="AY10" s="43"/>
      <c r="AZ10" s="43"/>
      <c r="BA10" s="44"/>
      <c r="BB10" s="44"/>
      <c r="BC10" s="44"/>
      <c r="BD10" s="55"/>
      <c r="BE10" s="54"/>
      <c r="BF10" s="54"/>
    </row>
    <row r="11" spans="1:58" ht="12" customHeight="1" x14ac:dyDescent="0.2">
      <c r="B11" s="56"/>
      <c r="C11" s="56"/>
      <c r="D11" s="56"/>
      <c r="E11" s="56"/>
      <c r="F11" s="56"/>
      <c r="G11" s="68"/>
      <c r="H11" s="69"/>
      <c r="I11" s="69"/>
      <c r="J11" s="69"/>
      <c r="K11" s="70"/>
      <c r="L11" s="62"/>
      <c r="M11" s="57"/>
      <c r="N11" s="57" t="s">
        <v>2</v>
      </c>
      <c r="O11" s="57"/>
      <c r="P11" s="58"/>
      <c r="Q11" s="62"/>
      <c r="R11" s="57"/>
      <c r="S11" s="57" t="s">
        <v>2</v>
      </c>
      <c r="T11" s="57"/>
      <c r="U11" s="58"/>
      <c r="V11" s="62"/>
      <c r="W11" s="57"/>
      <c r="X11" s="57" t="s">
        <v>2</v>
      </c>
      <c r="Y11" s="57"/>
      <c r="Z11" s="58"/>
      <c r="AA11" s="62">
        <v>43</v>
      </c>
      <c r="AB11" s="57"/>
      <c r="AC11" s="57" t="s">
        <v>2</v>
      </c>
      <c r="AD11" s="57">
        <v>127</v>
      </c>
      <c r="AE11" s="58"/>
      <c r="AF11" s="62">
        <v>0</v>
      </c>
      <c r="AG11" s="57"/>
      <c r="AH11" s="57" t="s">
        <v>2</v>
      </c>
      <c r="AI11" s="57">
        <v>20</v>
      </c>
      <c r="AJ11" s="58"/>
      <c r="AK11" s="62">
        <v>46</v>
      </c>
      <c r="AL11" s="57"/>
      <c r="AM11" s="57" t="s">
        <v>2</v>
      </c>
      <c r="AN11" s="57">
        <v>65</v>
      </c>
      <c r="AO11" s="58"/>
      <c r="AP11" s="93"/>
      <c r="AQ11" s="94"/>
      <c r="AR11" s="94"/>
      <c r="AS11" s="94"/>
      <c r="AT11" s="94"/>
      <c r="AU11" s="94"/>
      <c r="AV11" s="94"/>
      <c r="AW11" s="94"/>
      <c r="AX11" s="43"/>
      <c r="AY11" s="43"/>
      <c r="AZ11" s="43"/>
      <c r="BA11" s="44"/>
      <c r="BB11" s="44"/>
      <c r="BC11" s="44"/>
      <c r="BD11" s="55"/>
      <c r="BE11" s="54"/>
      <c r="BF11" s="54"/>
    </row>
    <row r="12" spans="1:58" ht="12" customHeight="1" x14ac:dyDescent="0.2">
      <c r="B12" s="56"/>
      <c r="C12" s="56"/>
      <c r="D12" s="56"/>
      <c r="E12" s="56"/>
      <c r="F12" s="56"/>
      <c r="G12" s="71"/>
      <c r="H12" s="72"/>
      <c r="I12" s="72"/>
      <c r="J12" s="72"/>
      <c r="K12" s="73"/>
      <c r="L12" s="63"/>
      <c r="M12" s="59"/>
      <c r="N12" s="59"/>
      <c r="O12" s="59"/>
      <c r="P12" s="60"/>
      <c r="Q12" s="63"/>
      <c r="R12" s="59"/>
      <c r="S12" s="59"/>
      <c r="T12" s="59"/>
      <c r="U12" s="60"/>
      <c r="V12" s="63"/>
      <c r="W12" s="59"/>
      <c r="X12" s="59"/>
      <c r="Y12" s="59"/>
      <c r="Z12" s="60"/>
      <c r="AA12" s="63"/>
      <c r="AB12" s="59"/>
      <c r="AC12" s="59"/>
      <c r="AD12" s="59"/>
      <c r="AE12" s="60"/>
      <c r="AF12" s="63"/>
      <c r="AG12" s="59"/>
      <c r="AH12" s="59"/>
      <c r="AI12" s="59"/>
      <c r="AJ12" s="60"/>
      <c r="AK12" s="63"/>
      <c r="AL12" s="59"/>
      <c r="AM12" s="59"/>
      <c r="AN12" s="59"/>
      <c r="AO12" s="60"/>
      <c r="AP12" s="93"/>
      <c r="AQ12" s="94"/>
      <c r="AR12" s="94"/>
      <c r="AS12" s="94"/>
      <c r="AT12" s="94"/>
      <c r="AU12" s="94"/>
      <c r="AV12" s="94"/>
      <c r="AW12" s="94"/>
      <c r="AX12" s="43"/>
      <c r="AY12" s="43"/>
      <c r="AZ12" s="43"/>
      <c r="BA12" s="44"/>
      <c r="BB12" s="44"/>
      <c r="BC12" s="44"/>
      <c r="BD12" s="55"/>
      <c r="BE12" s="54"/>
      <c r="BF12" s="54"/>
    </row>
    <row r="13" spans="1:58" ht="12" customHeight="1" x14ac:dyDescent="0.2">
      <c r="B13" s="56" t="s">
        <v>175</v>
      </c>
      <c r="C13" s="56"/>
      <c r="D13" s="56"/>
      <c r="E13" s="56"/>
      <c r="F13" s="56"/>
      <c r="G13" s="80" t="str">
        <f>IF(L9="○","●",IF(L9="●","○",L9))</f>
        <v>9/17  r1</v>
      </c>
      <c r="H13" s="81"/>
      <c r="I13" s="81"/>
      <c r="J13" s="81"/>
      <c r="K13" s="82"/>
      <c r="L13" s="86"/>
      <c r="M13" s="86"/>
      <c r="N13" s="86"/>
      <c r="O13" s="86"/>
      <c r="P13" s="86"/>
      <c r="Q13" s="87" t="s">
        <v>367</v>
      </c>
      <c r="R13" s="88"/>
      <c r="S13" s="88"/>
      <c r="T13" s="88"/>
      <c r="U13" s="89"/>
      <c r="V13" s="87" t="s">
        <v>183</v>
      </c>
      <c r="W13" s="88"/>
      <c r="X13" s="88"/>
      <c r="Y13" s="88"/>
      <c r="Z13" s="89"/>
      <c r="AA13" s="87" t="s">
        <v>301</v>
      </c>
      <c r="AB13" s="88"/>
      <c r="AC13" s="88"/>
      <c r="AD13" s="88"/>
      <c r="AE13" s="89"/>
      <c r="AF13" s="87" t="s">
        <v>184</v>
      </c>
      <c r="AG13" s="88"/>
      <c r="AH13" s="88"/>
      <c r="AI13" s="88"/>
      <c r="AJ13" s="89"/>
      <c r="AK13" s="87" t="s">
        <v>236</v>
      </c>
      <c r="AL13" s="88"/>
      <c r="AM13" s="88"/>
      <c r="AN13" s="88"/>
      <c r="AO13" s="89"/>
      <c r="AP13" s="93"/>
      <c r="AQ13" s="94"/>
      <c r="AR13" s="94" t="s">
        <v>1</v>
      </c>
      <c r="AS13" s="94"/>
      <c r="AT13" s="94">
        <v>3</v>
      </c>
      <c r="AU13" s="94"/>
      <c r="AV13" s="94" t="s">
        <v>3</v>
      </c>
      <c r="AW13" s="94"/>
      <c r="AX13" s="43">
        <f>IF(AP13+AT13=0,"",AP13/(AP13+AT13)*100)</f>
        <v>0</v>
      </c>
      <c r="AY13" s="43"/>
      <c r="AZ13" s="43"/>
      <c r="BA13" s="44"/>
      <c r="BB13" s="44"/>
      <c r="BC13" s="44"/>
      <c r="BD13" s="55">
        <f>IF(BE13=0,"",ROUND(BE13/BF13,5))</f>
        <v>0.67949000000000004</v>
      </c>
      <c r="BE13" s="103">
        <f>(G15+Q15+V15+AA15+AF15+AK15)</f>
        <v>159</v>
      </c>
      <c r="BF13" s="103">
        <f>(J15+T15+Y15+AD15+AI15+AN15)</f>
        <v>234</v>
      </c>
    </row>
    <row r="14" spans="1:58" ht="12" customHeight="1" x14ac:dyDescent="0.2">
      <c r="B14" s="56"/>
      <c r="C14" s="56"/>
      <c r="D14" s="56"/>
      <c r="E14" s="56"/>
      <c r="F14" s="56"/>
      <c r="G14" s="83"/>
      <c r="H14" s="84"/>
      <c r="I14" s="84"/>
      <c r="J14" s="84"/>
      <c r="K14" s="85"/>
      <c r="L14" s="86"/>
      <c r="M14" s="86"/>
      <c r="N14" s="86"/>
      <c r="O14" s="86"/>
      <c r="P14" s="86"/>
      <c r="Q14" s="90"/>
      <c r="R14" s="91"/>
      <c r="S14" s="91"/>
      <c r="T14" s="91"/>
      <c r="U14" s="92"/>
      <c r="V14" s="90"/>
      <c r="W14" s="91"/>
      <c r="X14" s="91"/>
      <c r="Y14" s="91"/>
      <c r="Z14" s="92"/>
      <c r="AA14" s="90"/>
      <c r="AB14" s="91"/>
      <c r="AC14" s="91"/>
      <c r="AD14" s="91"/>
      <c r="AE14" s="92"/>
      <c r="AF14" s="90"/>
      <c r="AG14" s="91"/>
      <c r="AH14" s="91"/>
      <c r="AI14" s="91"/>
      <c r="AJ14" s="92"/>
      <c r="AK14" s="90"/>
      <c r="AL14" s="91"/>
      <c r="AM14" s="91"/>
      <c r="AN14" s="91"/>
      <c r="AO14" s="92"/>
      <c r="AP14" s="93"/>
      <c r="AQ14" s="94"/>
      <c r="AR14" s="94"/>
      <c r="AS14" s="94"/>
      <c r="AT14" s="94"/>
      <c r="AU14" s="94"/>
      <c r="AV14" s="94"/>
      <c r="AW14" s="94"/>
      <c r="AX14" s="43"/>
      <c r="AY14" s="43"/>
      <c r="AZ14" s="43"/>
      <c r="BA14" s="44"/>
      <c r="BB14" s="44"/>
      <c r="BC14" s="44"/>
      <c r="BD14" s="55"/>
      <c r="BE14" s="104"/>
      <c r="BF14" s="104"/>
    </row>
    <row r="15" spans="1:58" ht="12" customHeight="1" x14ac:dyDescent="0.2">
      <c r="B15" s="56"/>
      <c r="C15" s="56"/>
      <c r="D15" s="56"/>
      <c r="E15" s="56"/>
      <c r="F15" s="56"/>
      <c r="G15" s="74">
        <f>O11</f>
        <v>0</v>
      </c>
      <c r="H15" s="75"/>
      <c r="I15" s="75" t="s">
        <v>2</v>
      </c>
      <c r="J15" s="75">
        <f>L11</f>
        <v>0</v>
      </c>
      <c r="K15" s="78"/>
      <c r="L15" s="86"/>
      <c r="M15" s="86"/>
      <c r="N15" s="86"/>
      <c r="O15" s="86"/>
      <c r="P15" s="86"/>
      <c r="Q15" s="62">
        <v>63</v>
      </c>
      <c r="R15" s="57"/>
      <c r="S15" s="57" t="s">
        <v>2</v>
      </c>
      <c r="T15" s="57">
        <v>81</v>
      </c>
      <c r="U15" s="58"/>
      <c r="V15" s="62"/>
      <c r="W15" s="57"/>
      <c r="X15" s="57" t="s">
        <v>2</v>
      </c>
      <c r="Y15" s="57"/>
      <c r="Z15" s="58"/>
      <c r="AA15" s="62">
        <v>56</v>
      </c>
      <c r="AB15" s="57"/>
      <c r="AC15" s="57" t="s">
        <v>2</v>
      </c>
      <c r="AD15" s="57">
        <v>80</v>
      </c>
      <c r="AE15" s="58"/>
      <c r="AF15" s="62"/>
      <c r="AG15" s="57"/>
      <c r="AH15" s="57" t="s">
        <v>2</v>
      </c>
      <c r="AI15" s="57"/>
      <c r="AJ15" s="58"/>
      <c r="AK15" s="62">
        <v>40</v>
      </c>
      <c r="AL15" s="57"/>
      <c r="AM15" s="57" t="s">
        <v>2</v>
      </c>
      <c r="AN15" s="57">
        <v>73</v>
      </c>
      <c r="AO15" s="58"/>
      <c r="AP15" s="93"/>
      <c r="AQ15" s="94"/>
      <c r="AR15" s="94"/>
      <c r="AS15" s="94"/>
      <c r="AT15" s="94"/>
      <c r="AU15" s="94"/>
      <c r="AV15" s="94"/>
      <c r="AW15" s="94"/>
      <c r="AX15" s="43"/>
      <c r="AY15" s="43"/>
      <c r="AZ15" s="43"/>
      <c r="BA15" s="44"/>
      <c r="BB15" s="44"/>
      <c r="BC15" s="44"/>
      <c r="BD15" s="55"/>
      <c r="BE15" s="104"/>
      <c r="BF15" s="104"/>
    </row>
    <row r="16" spans="1:58" ht="12" customHeight="1" x14ac:dyDescent="0.2">
      <c r="B16" s="56"/>
      <c r="C16" s="56"/>
      <c r="D16" s="56"/>
      <c r="E16" s="56"/>
      <c r="F16" s="56"/>
      <c r="G16" s="76"/>
      <c r="H16" s="77"/>
      <c r="I16" s="77"/>
      <c r="J16" s="77"/>
      <c r="K16" s="79"/>
      <c r="L16" s="86"/>
      <c r="M16" s="86"/>
      <c r="N16" s="86"/>
      <c r="O16" s="86"/>
      <c r="P16" s="86"/>
      <c r="Q16" s="63"/>
      <c r="R16" s="59"/>
      <c r="S16" s="59"/>
      <c r="T16" s="59"/>
      <c r="U16" s="60"/>
      <c r="V16" s="63"/>
      <c r="W16" s="59"/>
      <c r="X16" s="59"/>
      <c r="Y16" s="59"/>
      <c r="Z16" s="60"/>
      <c r="AA16" s="63"/>
      <c r="AB16" s="59"/>
      <c r="AC16" s="59"/>
      <c r="AD16" s="59"/>
      <c r="AE16" s="60"/>
      <c r="AF16" s="63"/>
      <c r="AG16" s="59"/>
      <c r="AH16" s="59"/>
      <c r="AI16" s="59"/>
      <c r="AJ16" s="60"/>
      <c r="AK16" s="63"/>
      <c r="AL16" s="59"/>
      <c r="AM16" s="59"/>
      <c r="AN16" s="59"/>
      <c r="AO16" s="60"/>
      <c r="AP16" s="93"/>
      <c r="AQ16" s="94"/>
      <c r="AR16" s="94"/>
      <c r="AS16" s="94"/>
      <c r="AT16" s="94"/>
      <c r="AU16" s="94"/>
      <c r="AV16" s="94"/>
      <c r="AW16" s="94"/>
      <c r="AX16" s="43"/>
      <c r="AY16" s="43"/>
      <c r="AZ16" s="43"/>
      <c r="BA16" s="44"/>
      <c r="BB16" s="44"/>
      <c r="BC16" s="44"/>
      <c r="BD16" s="55"/>
      <c r="BE16" s="105"/>
      <c r="BF16" s="105"/>
    </row>
    <row r="17" spans="2:58" ht="12" customHeight="1" x14ac:dyDescent="0.2">
      <c r="B17" s="56" t="s">
        <v>176</v>
      </c>
      <c r="C17" s="56"/>
      <c r="D17" s="56"/>
      <c r="E17" s="56"/>
      <c r="F17" s="56"/>
      <c r="G17" s="80" t="str">
        <f>IF(Q9="○","●",IF(Q9="●","○",Q9))</f>
        <v>9/10  n1</v>
      </c>
      <c r="H17" s="81"/>
      <c r="I17" s="81"/>
      <c r="J17" s="81"/>
      <c r="K17" s="82"/>
      <c r="L17" s="80" t="str">
        <f>IF(Q13="○","●",IF(Q13="●","○",Q13))</f>
        <v>○</v>
      </c>
      <c r="M17" s="81"/>
      <c r="N17" s="81"/>
      <c r="O17" s="81"/>
      <c r="P17" s="82"/>
      <c r="Q17" s="86"/>
      <c r="R17" s="86"/>
      <c r="S17" s="86"/>
      <c r="T17" s="86"/>
      <c r="U17" s="86"/>
      <c r="V17" s="87" t="s">
        <v>315</v>
      </c>
      <c r="W17" s="88"/>
      <c r="X17" s="88"/>
      <c r="Y17" s="88"/>
      <c r="Z17" s="89"/>
      <c r="AA17" s="87" t="s">
        <v>185</v>
      </c>
      <c r="AB17" s="88"/>
      <c r="AC17" s="88"/>
      <c r="AD17" s="88"/>
      <c r="AE17" s="89"/>
      <c r="AF17" s="87" t="s">
        <v>235</v>
      </c>
      <c r="AG17" s="88"/>
      <c r="AH17" s="88"/>
      <c r="AI17" s="88"/>
      <c r="AJ17" s="89"/>
      <c r="AK17" s="87" t="s">
        <v>186</v>
      </c>
      <c r="AL17" s="88"/>
      <c r="AM17" s="88"/>
      <c r="AN17" s="88"/>
      <c r="AO17" s="89"/>
      <c r="AP17" s="93">
        <v>2</v>
      </c>
      <c r="AQ17" s="94"/>
      <c r="AR17" s="94" t="s">
        <v>1</v>
      </c>
      <c r="AS17" s="94"/>
      <c r="AT17" s="94">
        <v>1</v>
      </c>
      <c r="AU17" s="94"/>
      <c r="AV17" s="94" t="s">
        <v>3</v>
      </c>
      <c r="AW17" s="94"/>
      <c r="AX17" s="43">
        <f>IF(AP17+AT17=0,"",AP17/(AP17+AT17)*100)</f>
        <v>66.666666666666657</v>
      </c>
      <c r="AY17" s="43"/>
      <c r="AZ17" s="43"/>
      <c r="BA17" s="44"/>
      <c r="BB17" s="44"/>
      <c r="BC17" s="44"/>
      <c r="BD17" s="55">
        <f>IF(BE17=0,"",ROUND(BE17/BF17,5))</f>
        <v>1.1639299999999999</v>
      </c>
      <c r="BE17" s="103">
        <f>(G19+L19+V19+AA19+AF19+AK19)</f>
        <v>213</v>
      </c>
      <c r="BF17" s="103">
        <f>(J19+O19+Y19+AD19+AI19+AN19)</f>
        <v>183</v>
      </c>
    </row>
    <row r="18" spans="2:58" ht="12" customHeight="1" x14ac:dyDescent="0.2">
      <c r="B18" s="56"/>
      <c r="C18" s="56"/>
      <c r="D18" s="56"/>
      <c r="E18" s="56"/>
      <c r="F18" s="56"/>
      <c r="G18" s="83"/>
      <c r="H18" s="84"/>
      <c r="I18" s="84"/>
      <c r="J18" s="84"/>
      <c r="K18" s="85"/>
      <c r="L18" s="83"/>
      <c r="M18" s="84"/>
      <c r="N18" s="84"/>
      <c r="O18" s="84"/>
      <c r="P18" s="85"/>
      <c r="Q18" s="86"/>
      <c r="R18" s="86"/>
      <c r="S18" s="86"/>
      <c r="T18" s="86"/>
      <c r="U18" s="86"/>
      <c r="V18" s="90"/>
      <c r="W18" s="91"/>
      <c r="X18" s="91"/>
      <c r="Y18" s="91"/>
      <c r="Z18" s="92"/>
      <c r="AA18" s="90"/>
      <c r="AB18" s="91"/>
      <c r="AC18" s="91"/>
      <c r="AD18" s="91"/>
      <c r="AE18" s="92"/>
      <c r="AF18" s="90"/>
      <c r="AG18" s="91"/>
      <c r="AH18" s="91"/>
      <c r="AI18" s="91"/>
      <c r="AJ18" s="92"/>
      <c r="AK18" s="90"/>
      <c r="AL18" s="91"/>
      <c r="AM18" s="91"/>
      <c r="AN18" s="91"/>
      <c r="AO18" s="92"/>
      <c r="AP18" s="93"/>
      <c r="AQ18" s="94"/>
      <c r="AR18" s="94"/>
      <c r="AS18" s="94"/>
      <c r="AT18" s="94"/>
      <c r="AU18" s="94"/>
      <c r="AV18" s="94"/>
      <c r="AW18" s="94"/>
      <c r="AX18" s="43"/>
      <c r="AY18" s="43"/>
      <c r="AZ18" s="43"/>
      <c r="BA18" s="44"/>
      <c r="BB18" s="44"/>
      <c r="BC18" s="44"/>
      <c r="BD18" s="55"/>
      <c r="BE18" s="104"/>
      <c r="BF18" s="104"/>
    </row>
    <row r="19" spans="2:58" ht="12" customHeight="1" x14ac:dyDescent="0.2">
      <c r="B19" s="56"/>
      <c r="C19" s="56"/>
      <c r="D19" s="56"/>
      <c r="E19" s="56"/>
      <c r="F19" s="56"/>
      <c r="G19" s="74">
        <f>T11</f>
        <v>0</v>
      </c>
      <c r="H19" s="75"/>
      <c r="I19" s="75" t="s">
        <v>2</v>
      </c>
      <c r="J19" s="75">
        <f>Q11</f>
        <v>0</v>
      </c>
      <c r="K19" s="78"/>
      <c r="L19" s="74">
        <f>T15</f>
        <v>81</v>
      </c>
      <c r="M19" s="75"/>
      <c r="N19" s="75" t="s">
        <v>2</v>
      </c>
      <c r="O19" s="75">
        <f>Q15</f>
        <v>63</v>
      </c>
      <c r="P19" s="78"/>
      <c r="Q19" s="86"/>
      <c r="R19" s="86"/>
      <c r="S19" s="86"/>
      <c r="T19" s="86"/>
      <c r="U19" s="86"/>
      <c r="V19" s="62">
        <v>61</v>
      </c>
      <c r="W19" s="57"/>
      <c r="X19" s="57" t="s">
        <v>2</v>
      </c>
      <c r="Y19" s="57">
        <v>63</v>
      </c>
      <c r="Z19" s="58"/>
      <c r="AA19" s="62"/>
      <c r="AB19" s="57"/>
      <c r="AC19" s="57" t="s">
        <v>2</v>
      </c>
      <c r="AD19" s="57"/>
      <c r="AE19" s="58"/>
      <c r="AF19" s="62">
        <v>71</v>
      </c>
      <c r="AG19" s="57"/>
      <c r="AH19" s="57" t="s">
        <v>2</v>
      </c>
      <c r="AI19" s="57">
        <v>57</v>
      </c>
      <c r="AJ19" s="58"/>
      <c r="AK19" s="62"/>
      <c r="AL19" s="57"/>
      <c r="AM19" s="57" t="s">
        <v>2</v>
      </c>
      <c r="AN19" s="57"/>
      <c r="AO19" s="58"/>
      <c r="AP19" s="93"/>
      <c r="AQ19" s="94"/>
      <c r="AR19" s="94"/>
      <c r="AS19" s="94"/>
      <c r="AT19" s="94"/>
      <c r="AU19" s="94"/>
      <c r="AV19" s="94"/>
      <c r="AW19" s="94"/>
      <c r="AX19" s="43"/>
      <c r="AY19" s="43"/>
      <c r="AZ19" s="43"/>
      <c r="BA19" s="44"/>
      <c r="BB19" s="44"/>
      <c r="BC19" s="44"/>
      <c r="BD19" s="55"/>
      <c r="BE19" s="104"/>
      <c r="BF19" s="104"/>
    </row>
    <row r="20" spans="2:58" ht="12" customHeight="1" x14ac:dyDescent="0.2">
      <c r="B20" s="56"/>
      <c r="C20" s="56"/>
      <c r="D20" s="56"/>
      <c r="E20" s="56"/>
      <c r="F20" s="56"/>
      <c r="G20" s="76"/>
      <c r="H20" s="77"/>
      <c r="I20" s="77"/>
      <c r="J20" s="77"/>
      <c r="K20" s="79"/>
      <c r="L20" s="76"/>
      <c r="M20" s="77"/>
      <c r="N20" s="77"/>
      <c r="O20" s="77"/>
      <c r="P20" s="79"/>
      <c r="Q20" s="86"/>
      <c r="R20" s="86"/>
      <c r="S20" s="86"/>
      <c r="T20" s="86"/>
      <c r="U20" s="86"/>
      <c r="V20" s="63"/>
      <c r="W20" s="59"/>
      <c r="X20" s="59"/>
      <c r="Y20" s="59"/>
      <c r="Z20" s="60"/>
      <c r="AA20" s="63"/>
      <c r="AB20" s="59"/>
      <c r="AC20" s="59"/>
      <c r="AD20" s="59"/>
      <c r="AE20" s="60"/>
      <c r="AF20" s="63"/>
      <c r="AG20" s="59"/>
      <c r="AH20" s="59"/>
      <c r="AI20" s="59"/>
      <c r="AJ20" s="60"/>
      <c r="AK20" s="63"/>
      <c r="AL20" s="59"/>
      <c r="AM20" s="59"/>
      <c r="AN20" s="59"/>
      <c r="AO20" s="60"/>
      <c r="AP20" s="93"/>
      <c r="AQ20" s="94"/>
      <c r="AR20" s="94"/>
      <c r="AS20" s="94"/>
      <c r="AT20" s="94"/>
      <c r="AU20" s="94"/>
      <c r="AV20" s="94"/>
      <c r="AW20" s="94"/>
      <c r="AX20" s="43"/>
      <c r="AY20" s="43"/>
      <c r="AZ20" s="43"/>
      <c r="BA20" s="44"/>
      <c r="BB20" s="44"/>
      <c r="BC20" s="44"/>
      <c r="BD20" s="55"/>
      <c r="BE20" s="105"/>
      <c r="BF20" s="105"/>
    </row>
    <row r="21" spans="2:58" ht="12" customHeight="1" x14ac:dyDescent="0.2">
      <c r="B21" s="56" t="s">
        <v>177</v>
      </c>
      <c r="C21" s="56"/>
      <c r="D21" s="56"/>
      <c r="E21" s="56"/>
      <c r="F21" s="56"/>
      <c r="G21" s="80" t="str">
        <f>IF(V9="○","●",IF(V9="●","○",V9))</f>
        <v>7/30  e3</v>
      </c>
      <c r="H21" s="81"/>
      <c r="I21" s="81"/>
      <c r="J21" s="81"/>
      <c r="K21" s="82"/>
      <c r="L21" s="80" t="str">
        <f>IF(V13="○","●",IF(V13="●","○",V13))</f>
        <v>9/10  o3</v>
      </c>
      <c r="M21" s="81"/>
      <c r="N21" s="81"/>
      <c r="O21" s="81"/>
      <c r="P21" s="82"/>
      <c r="Q21" s="80" t="str">
        <f>IF(V17="○","●",IF(V17="●","○",V17))</f>
        <v>○</v>
      </c>
      <c r="R21" s="81"/>
      <c r="S21" s="81"/>
      <c r="T21" s="81"/>
      <c r="U21" s="82"/>
      <c r="V21" s="86"/>
      <c r="W21" s="86"/>
      <c r="X21" s="86"/>
      <c r="Y21" s="86"/>
      <c r="Z21" s="86"/>
      <c r="AA21" s="87" t="s">
        <v>256</v>
      </c>
      <c r="AB21" s="88"/>
      <c r="AC21" s="88"/>
      <c r="AD21" s="88"/>
      <c r="AE21" s="89"/>
      <c r="AF21" s="87" t="s">
        <v>235</v>
      </c>
      <c r="AG21" s="88"/>
      <c r="AH21" s="88"/>
      <c r="AI21" s="88"/>
      <c r="AJ21" s="89"/>
      <c r="AK21" s="87" t="s">
        <v>187</v>
      </c>
      <c r="AL21" s="88"/>
      <c r="AM21" s="88"/>
      <c r="AN21" s="88"/>
      <c r="AO21" s="89"/>
      <c r="AP21" s="93">
        <v>2</v>
      </c>
      <c r="AQ21" s="94"/>
      <c r="AR21" s="94" t="s">
        <v>1</v>
      </c>
      <c r="AS21" s="94"/>
      <c r="AT21" s="94">
        <v>1</v>
      </c>
      <c r="AU21" s="94"/>
      <c r="AV21" s="94" t="s">
        <v>3</v>
      </c>
      <c r="AW21" s="94"/>
      <c r="AX21" s="43">
        <f>IF(AP21+AT21=0,"",AP21/(AP21+AT21)*100)</f>
        <v>66.666666666666657</v>
      </c>
      <c r="AY21" s="43"/>
      <c r="AZ21" s="43"/>
      <c r="BA21" s="44"/>
      <c r="BB21" s="44"/>
      <c r="BC21" s="44"/>
      <c r="BD21" s="55">
        <f>IF(BE21=0,"",ROUND(BE21/BF21,5))</f>
        <v>1.0376300000000001</v>
      </c>
      <c r="BE21" s="103">
        <f>(G23+L23+Q23+AA23+AF23+AK23)</f>
        <v>193</v>
      </c>
      <c r="BF21" s="103">
        <f>(J23+O23+T23+AD23+AI23+AN23)</f>
        <v>186</v>
      </c>
    </row>
    <row r="22" spans="2:58" ht="12" customHeight="1" x14ac:dyDescent="0.2">
      <c r="B22" s="56"/>
      <c r="C22" s="56"/>
      <c r="D22" s="56"/>
      <c r="E22" s="56"/>
      <c r="F22" s="56"/>
      <c r="G22" s="83"/>
      <c r="H22" s="84"/>
      <c r="I22" s="84"/>
      <c r="J22" s="84"/>
      <c r="K22" s="85"/>
      <c r="L22" s="83"/>
      <c r="M22" s="84"/>
      <c r="N22" s="84"/>
      <c r="O22" s="84"/>
      <c r="P22" s="85"/>
      <c r="Q22" s="83"/>
      <c r="R22" s="84"/>
      <c r="S22" s="84"/>
      <c r="T22" s="84"/>
      <c r="U22" s="85"/>
      <c r="V22" s="86"/>
      <c r="W22" s="86"/>
      <c r="X22" s="86"/>
      <c r="Y22" s="86"/>
      <c r="Z22" s="86"/>
      <c r="AA22" s="90"/>
      <c r="AB22" s="91"/>
      <c r="AC22" s="91"/>
      <c r="AD22" s="91"/>
      <c r="AE22" s="92"/>
      <c r="AF22" s="90"/>
      <c r="AG22" s="91"/>
      <c r="AH22" s="91"/>
      <c r="AI22" s="91"/>
      <c r="AJ22" s="92"/>
      <c r="AK22" s="90"/>
      <c r="AL22" s="91"/>
      <c r="AM22" s="91"/>
      <c r="AN22" s="91"/>
      <c r="AO22" s="92"/>
      <c r="AP22" s="93"/>
      <c r="AQ22" s="94"/>
      <c r="AR22" s="94"/>
      <c r="AS22" s="94"/>
      <c r="AT22" s="94"/>
      <c r="AU22" s="94"/>
      <c r="AV22" s="94"/>
      <c r="AW22" s="94"/>
      <c r="AX22" s="43"/>
      <c r="AY22" s="43"/>
      <c r="AZ22" s="43"/>
      <c r="BA22" s="44"/>
      <c r="BB22" s="44"/>
      <c r="BC22" s="44"/>
      <c r="BD22" s="55"/>
      <c r="BE22" s="104"/>
      <c r="BF22" s="104"/>
    </row>
    <row r="23" spans="2:58" ht="12" customHeight="1" x14ac:dyDescent="0.2">
      <c r="B23" s="56"/>
      <c r="C23" s="56"/>
      <c r="D23" s="56"/>
      <c r="E23" s="56"/>
      <c r="F23" s="56"/>
      <c r="G23" s="74">
        <f>Y11</f>
        <v>0</v>
      </c>
      <c r="H23" s="75"/>
      <c r="I23" s="75" t="s">
        <v>2</v>
      </c>
      <c r="J23" s="75">
        <f>V11</f>
        <v>0</v>
      </c>
      <c r="K23" s="78"/>
      <c r="L23" s="74">
        <f>Y15</f>
        <v>0</v>
      </c>
      <c r="M23" s="75"/>
      <c r="N23" s="75" t="s">
        <v>2</v>
      </c>
      <c r="O23" s="75">
        <f>V15</f>
        <v>0</v>
      </c>
      <c r="P23" s="78"/>
      <c r="Q23" s="74">
        <f>Y19</f>
        <v>63</v>
      </c>
      <c r="R23" s="75"/>
      <c r="S23" s="75" t="s">
        <v>2</v>
      </c>
      <c r="T23" s="75">
        <f>V19</f>
        <v>61</v>
      </c>
      <c r="U23" s="78"/>
      <c r="V23" s="86"/>
      <c r="W23" s="86"/>
      <c r="X23" s="86"/>
      <c r="Y23" s="86"/>
      <c r="Z23" s="86"/>
      <c r="AA23" s="62">
        <v>49</v>
      </c>
      <c r="AB23" s="57"/>
      <c r="AC23" s="57" t="s">
        <v>2</v>
      </c>
      <c r="AD23" s="57">
        <v>76</v>
      </c>
      <c r="AE23" s="58"/>
      <c r="AF23" s="62">
        <v>81</v>
      </c>
      <c r="AG23" s="57"/>
      <c r="AH23" s="57" t="s">
        <v>2</v>
      </c>
      <c r="AI23" s="57">
        <v>49</v>
      </c>
      <c r="AJ23" s="58"/>
      <c r="AK23" s="62"/>
      <c r="AL23" s="57"/>
      <c r="AM23" s="57" t="s">
        <v>2</v>
      </c>
      <c r="AN23" s="57"/>
      <c r="AO23" s="58"/>
      <c r="AP23" s="93"/>
      <c r="AQ23" s="94"/>
      <c r="AR23" s="94"/>
      <c r="AS23" s="94"/>
      <c r="AT23" s="94"/>
      <c r="AU23" s="94"/>
      <c r="AV23" s="94"/>
      <c r="AW23" s="94"/>
      <c r="AX23" s="43"/>
      <c r="AY23" s="43"/>
      <c r="AZ23" s="43"/>
      <c r="BA23" s="44"/>
      <c r="BB23" s="44"/>
      <c r="BC23" s="44"/>
      <c r="BD23" s="55"/>
      <c r="BE23" s="104"/>
      <c r="BF23" s="104"/>
    </row>
    <row r="24" spans="2:58" ht="12" customHeight="1" x14ac:dyDescent="0.2">
      <c r="B24" s="56"/>
      <c r="C24" s="56"/>
      <c r="D24" s="56"/>
      <c r="E24" s="56"/>
      <c r="F24" s="56"/>
      <c r="G24" s="76"/>
      <c r="H24" s="77"/>
      <c r="I24" s="77"/>
      <c r="J24" s="77"/>
      <c r="K24" s="79"/>
      <c r="L24" s="76"/>
      <c r="M24" s="77"/>
      <c r="N24" s="77"/>
      <c r="O24" s="77"/>
      <c r="P24" s="79"/>
      <c r="Q24" s="76"/>
      <c r="R24" s="77"/>
      <c r="S24" s="77"/>
      <c r="T24" s="77"/>
      <c r="U24" s="79"/>
      <c r="V24" s="86"/>
      <c r="W24" s="86"/>
      <c r="X24" s="86"/>
      <c r="Y24" s="86"/>
      <c r="Z24" s="86"/>
      <c r="AA24" s="63"/>
      <c r="AB24" s="59"/>
      <c r="AC24" s="59"/>
      <c r="AD24" s="59"/>
      <c r="AE24" s="60"/>
      <c r="AF24" s="63"/>
      <c r="AG24" s="59"/>
      <c r="AH24" s="59"/>
      <c r="AI24" s="59"/>
      <c r="AJ24" s="60"/>
      <c r="AK24" s="63"/>
      <c r="AL24" s="59"/>
      <c r="AM24" s="59"/>
      <c r="AN24" s="59"/>
      <c r="AO24" s="60"/>
      <c r="AP24" s="93"/>
      <c r="AQ24" s="94"/>
      <c r="AR24" s="94"/>
      <c r="AS24" s="94"/>
      <c r="AT24" s="94"/>
      <c r="AU24" s="94"/>
      <c r="AV24" s="94"/>
      <c r="AW24" s="94"/>
      <c r="AX24" s="43"/>
      <c r="AY24" s="43"/>
      <c r="AZ24" s="43"/>
      <c r="BA24" s="44"/>
      <c r="BB24" s="44"/>
      <c r="BC24" s="44"/>
      <c r="BD24" s="55"/>
      <c r="BE24" s="105"/>
      <c r="BF24" s="105"/>
    </row>
    <row r="25" spans="2:58" ht="12" customHeight="1" x14ac:dyDescent="0.2">
      <c r="B25" s="56" t="s">
        <v>178</v>
      </c>
      <c r="C25" s="56"/>
      <c r="D25" s="56"/>
      <c r="E25" s="56"/>
      <c r="F25" s="56"/>
      <c r="G25" s="80" t="str">
        <f>IF(AA9="○","●",IF(AA9="●","○",AA9))</f>
        <v>○</v>
      </c>
      <c r="H25" s="81"/>
      <c r="I25" s="81"/>
      <c r="J25" s="81"/>
      <c r="K25" s="82"/>
      <c r="L25" s="80" t="str">
        <f>IF(AA13="○","●",IF(AA13="●","○",AA13))</f>
        <v>○</v>
      </c>
      <c r="M25" s="81"/>
      <c r="N25" s="81"/>
      <c r="O25" s="81"/>
      <c r="P25" s="82"/>
      <c r="Q25" s="80" t="str">
        <f>IF(AA17="○","●",IF(AA17="●","○",AA17))</f>
        <v>9/17  q3</v>
      </c>
      <c r="R25" s="81"/>
      <c r="S25" s="81"/>
      <c r="T25" s="81"/>
      <c r="U25" s="82"/>
      <c r="V25" s="80" t="str">
        <f>IF(AA21="○","●",IF(AA21="●","○",AA21))</f>
        <v>○</v>
      </c>
      <c r="W25" s="81"/>
      <c r="X25" s="81"/>
      <c r="Y25" s="81"/>
      <c r="Z25" s="82"/>
      <c r="AA25" s="86"/>
      <c r="AB25" s="86"/>
      <c r="AC25" s="86"/>
      <c r="AD25" s="86"/>
      <c r="AE25" s="86"/>
      <c r="AF25" s="87" t="s">
        <v>188</v>
      </c>
      <c r="AG25" s="88"/>
      <c r="AH25" s="88"/>
      <c r="AI25" s="88"/>
      <c r="AJ25" s="89"/>
      <c r="AK25" s="87" t="s">
        <v>348</v>
      </c>
      <c r="AL25" s="88"/>
      <c r="AM25" s="88"/>
      <c r="AN25" s="88"/>
      <c r="AO25" s="89"/>
      <c r="AP25" s="93">
        <v>4</v>
      </c>
      <c r="AQ25" s="94"/>
      <c r="AR25" s="94" t="s">
        <v>1</v>
      </c>
      <c r="AS25" s="94"/>
      <c r="AT25" s="94"/>
      <c r="AU25" s="94"/>
      <c r="AV25" s="94" t="s">
        <v>3</v>
      </c>
      <c r="AW25" s="94"/>
      <c r="AX25" s="43">
        <f>IF(AP25+AT25=0,"",AP25/(AP25+AT25)*100)</f>
        <v>100</v>
      </c>
      <c r="AY25" s="43"/>
      <c r="AZ25" s="43"/>
      <c r="BA25" s="44"/>
      <c r="BB25" s="44"/>
      <c r="BC25" s="44"/>
      <c r="BD25" s="55">
        <f>IF(BE25=0,"",ROUND(BE25/BF25,5))</f>
        <v>2.01695</v>
      </c>
      <c r="BE25" s="103">
        <f>(G27+L27+Q27+V27+AF27+AK27)</f>
        <v>357</v>
      </c>
      <c r="BF25" s="103">
        <f>(J27+O27+T27+Y27+AI27+AN27)</f>
        <v>177</v>
      </c>
    </row>
    <row r="26" spans="2:58" ht="12" customHeight="1" x14ac:dyDescent="0.2">
      <c r="B26" s="56"/>
      <c r="C26" s="56"/>
      <c r="D26" s="56"/>
      <c r="E26" s="56"/>
      <c r="F26" s="56"/>
      <c r="G26" s="83"/>
      <c r="H26" s="84"/>
      <c r="I26" s="84"/>
      <c r="J26" s="84"/>
      <c r="K26" s="85"/>
      <c r="L26" s="83"/>
      <c r="M26" s="84"/>
      <c r="N26" s="84"/>
      <c r="O26" s="84"/>
      <c r="P26" s="85"/>
      <c r="Q26" s="83"/>
      <c r="R26" s="84"/>
      <c r="S26" s="84"/>
      <c r="T26" s="84"/>
      <c r="U26" s="85"/>
      <c r="V26" s="83"/>
      <c r="W26" s="84"/>
      <c r="X26" s="84"/>
      <c r="Y26" s="84"/>
      <c r="Z26" s="85"/>
      <c r="AA26" s="86"/>
      <c r="AB26" s="86"/>
      <c r="AC26" s="86"/>
      <c r="AD26" s="86"/>
      <c r="AE26" s="86"/>
      <c r="AF26" s="90"/>
      <c r="AG26" s="91"/>
      <c r="AH26" s="91"/>
      <c r="AI26" s="91"/>
      <c r="AJ26" s="92"/>
      <c r="AK26" s="90"/>
      <c r="AL26" s="91"/>
      <c r="AM26" s="91"/>
      <c r="AN26" s="91"/>
      <c r="AO26" s="92"/>
      <c r="AP26" s="93"/>
      <c r="AQ26" s="94"/>
      <c r="AR26" s="94"/>
      <c r="AS26" s="94"/>
      <c r="AT26" s="94"/>
      <c r="AU26" s="94"/>
      <c r="AV26" s="94"/>
      <c r="AW26" s="94"/>
      <c r="AX26" s="43"/>
      <c r="AY26" s="43"/>
      <c r="AZ26" s="43"/>
      <c r="BA26" s="44"/>
      <c r="BB26" s="44"/>
      <c r="BC26" s="44"/>
      <c r="BD26" s="55"/>
      <c r="BE26" s="104"/>
      <c r="BF26" s="104"/>
    </row>
    <row r="27" spans="2:58" ht="12" customHeight="1" x14ac:dyDescent="0.2">
      <c r="B27" s="56"/>
      <c r="C27" s="56"/>
      <c r="D27" s="56"/>
      <c r="E27" s="56"/>
      <c r="F27" s="56"/>
      <c r="G27" s="74">
        <f>AD11</f>
        <v>127</v>
      </c>
      <c r="H27" s="75"/>
      <c r="I27" s="75" t="s">
        <v>2</v>
      </c>
      <c r="J27" s="75">
        <f>AA11</f>
        <v>43</v>
      </c>
      <c r="K27" s="78"/>
      <c r="L27" s="74">
        <f>AD15</f>
        <v>80</v>
      </c>
      <c r="M27" s="75"/>
      <c r="N27" s="75" t="s">
        <v>2</v>
      </c>
      <c r="O27" s="75">
        <f>AA15</f>
        <v>56</v>
      </c>
      <c r="P27" s="78"/>
      <c r="Q27" s="74">
        <f>AD19</f>
        <v>0</v>
      </c>
      <c r="R27" s="75"/>
      <c r="S27" s="75" t="s">
        <v>2</v>
      </c>
      <c r="T27" s="75">
        <f>AA19</f>
        <v>0</v>
      </c>
      <c r="U27" s="78"/>
      <c r="V27" s="74">
        <f>AD23</f>
        <v>76</v>
      </c>
      <c r="W27" s="75"/>
      <c r="X27" s="75" t="s">
        <v>2</v>
      </c>
      <c r="Y27" s="75">
        <f>AA23</f>
        <v>49</v>
      </c>
      <c r="Z27" s="78"/>
      <c r="AA27" s="86"/>
      <c r="AB27" s="86"/>
      <c r="AC27" s="86"/>
      <c r="AD27" s="86"/>
      <c r="AE27" s="86"/>
      <c r="AF27" s="62"/>
      <c r="AG27" s="57"/>
      <c r="AH27" s="57" t="s">
        <v>2</v>
      </c>
      <c r="AI27" s="57"/>
      <c r="AJ27" s="58"/>
      <c r="AK27" s="62">
        <v>74</v>
      </c>
      <c r="AL27" s="57"/>
      <c r="AM27" s="57" t="s">
        <v>2</v>
      </c>
      <c r="AN27" s="57">
        <v>29</v>
      </c>
      <c r="AO27" s="58"/>
      <c r="AP27" s="93"/>
      <c r="AQ27" s="94"/>
      <c r="AR27" s="94"/>
      <c r="AS27" s="94"/>
      <c r="AT27" s="94"/>
      <c r="AU27" s="94"/>
      <c r="AV27" s="94"/>
      <c r="AW27" s="94"/>
      <c r="AX27" s="43"/>
      <c r="AY27" s="43"/>
      <c r="AZ27" s="43"/>
      <c r="BA27" s="44"/>
      <c r="BB27" s="44"/>
      <c r="BC27" s="44"/>
      <c r="BD27" s="55"/>
      <c r="BE27" s="104"/>
      <c r="BF27" s="104"/>
    </row>
    <row r="28" spans="2:58" ht="12" customHeight="1" x14ac:dyDescent="0.2">
      <c r="B28" s="56"/>
      <c r="C28" s="56"/>
      <c r="D28" s="56"/>
      <c r="E28" s="56"/>
      <c r="F28" s="56"/>
      <c r="G28" s="76"/>
      <c r="H28" s="77"/>
      <c r="I28" s="77"/>
      <c r="J28" s="77"/>
      <c r="K28" s="79"/>
      <c r="L28" s="76"/>
      <c r="M28" s="77"/>
      <c r="N28" s="77"/>
      <c r="O28" s="77"/>
      <c r="P28" s="79"/>
      <c r="Q28" s="76"/>
      <c r="R28" s="77"/>
      <c r="S28" s="77"/>
      <c r="T28" s="77"/>
      <c r="U28" s="79"/>
      <c r="V28" s="76"/>
      <c r="W28" s="77"/>
      <c r="X28" s="77"/>
      <c r="Y28" s="77"/>
      <c r="Z28" s="79"/>
      <c r="AA28" s="86"/>
      <c r="AB28" s="86"/>
      <c r="AC28" s="86"/>
      <c r="AD28" s="86"/>
      <c r="AE28" s="86"/>
      <c r="AF28" s="63"/>
      <c r="AG28" s="59"/>
      <c r="AH28" s="59"/>
      <c r="AI28" s="59"/>
      <c r="AJ28" s="60"/>
      <c r="AK28" s="63"/>
      <c r="AL28" s="59"/>
      <c r="AM28" s="59"/>
      <c r="AN28" s="59"/>
      <c r="AO28" s="60"/>
      <c r="AP28" s="93"/>
      <c r="AQ28" s="94"/>
      <c r="AR28" s="94"/>
      <c r="AS28" s="94"/>
      <c r="AT28" s="94"/>
      <c r="AU28" s="94"/>
      <c r="AV28" s="94"/>
      <c r="AW28" s="94"/>
      <c r="AX28" s="43"/>
      <c r="AY28" s="43"/>
      <c r="AZ28" s="43"/>
      <c r="BA28" s="44"/>
      <c r="BB28" s="44"/>
      <c r="BC28" s="44"/>
      <c r="BD28" s="55"/>
      <c r="BE28" s="105"/>
      <c r="BF28" s="105"/>
    </row>
    <row r="29" spans="2:58" ht="12" customHeight="1" x14ac:dyDescent="0.2">
      <c r="B29" s="56" t="s">
        <v>52</v>
      </c>
      <c r="C29" s="56"/>
      <c r="D29" s="56"/>
      <c r="E29" s="56"/>
      <c r="F29" s="56"/>
      <c r="G29" s="80" t="str">
        <f>IF(AF9="○","●",IF(AF9="●","○",AF9))</f>
        <v>○</v>
      </c>
      <c r="H29" s="81"/>
      <c r="I29" s="81"/>
      <c r="J29" s="81"/>
      <c r="K29" s="82"/>
      <c r="L29" s="80" t="str">
        <f>IF(AF13="○","●",IF(AF13="●","○",AF13))</f>
        <v>9/3  l2</v>
      </c>
      <c r="M29" s="81"/>
      <c r="N29" s="81"/>
      <c r="O29" s="81"/>
      <c r="P29" s="82"/>
      <c r="Q29" s="80" t="str">
        <f>IF(AF17="○","●",IF(AF17="●","○",AF17))</f>
        <v>●</v>
      </c>
      <c r="R29" s="81"/>
      <c r="S29" s="81"/>
      <c r="T29" s="81"/>
      <c r="U29" s="82"/>
      <c r="V29" s="80" t="str">
        <f>IF(AF21="○","●",IF(AF21="●","○",AF21))</f>
        <v>●</v>
      </c>
      <c r="W29" s="81"/>
      <c r="X29" s="81"/>
      <c r="Y29" s="81"/>
      <c r="Z29" s="82"/>
      <c r="AA29" s="80" t="str">
        <f>IF(AF25="○","●",IF(AF25="●","○",AF25))</f>
        <v>9/24  s4</v>
      </c>
      <c r="AB29" s="81"/>
      <c r="AC29" s="81"/>
      <c r="AD29" s="81"/>
      <c r="AE29" s="82"/>
      <c r="AF29" s="86"/>
      <c r="AG29" s="86"/>
      <c r="AH29" s="86"/>
      <c r="AI29" s="86"/>
      <c r="AJ29" s="86"/>
      <c r="AK29" s="87" t="s">
        <v>189</v>
      </c>
      <c r="AL29" s="88"/>
      <c r="AM29" s="88"/>
      <c r="AN29" s="88"/>
      <c r="AO29" s="89"/>
      <c r="AP29" s="93">
        <v>1</v>
      </c>
      <c r="AQ29" s="94"/>
      <c r="AR29" s="94" t="s">
        <v>1</v>
      </c>
      <c r="AS29" s="94"/>
      <c r="AT29" s="94">
        <v>2</v>
      </c>
      <c r="AU29" s="94"/>
      <c r="AV29" s="94" t="s">
        <v>3</v>
      </c>
      <c r="AW29" s="94"/>
      <c r="AX29" s="43">
        <f>IF(AP29+AT29=0,"",AP29/(AP29+AT29)*100)</f>
        <v>33.333333333333329</v>
      </c>
      <c r="AY29" s="43"/>
      <c r="AZ29" s="43"/>
      <c r="BA29" s="44"/>
      <c r="BB29" s="44"/>
      <c r="BC29" s="44"/>
      <c r="BD29" s="55">
        <f>IF(BE29=0,"",ROUND(BE29/BF29,5))</f>
        <v>0.82894999999999996</v>
      </c>
      <c r="BE29" s="103">
        <f>(G31+L31+Q31+V31+AA31+AK31)</f>
        <v>126</v>
      </c>
      <c r="BF29" s="103">
        <f>(J31+O31+T31+Y31+AD31+AN31)</f>
        <v>152</v>
      </c>
    </row>
    <row r="30" spans="2:58" ht="12" customHeight="1" x14ac:dyDescent="0.2">
      <c r="B30" s="56"/>
      <c r="C30" s="56"/>
      <c r="D30" s="56"/>
      <c r="E30" s="56"/>
      <c r="F30" s="56"/>
      <c r="G30" s="83"/>
      <c r="H30" s="84"/>
      <c r="I30" s="84"/>
      <c r="J30" s="84"/>
      <c r="K30" s="85"/>
      <c r="L30" s="83"/>
      <c r="M30" s="84"/>
      <c r="N30" s="84"/>
      <c r="O30" s="84"/>
      <c r="P30" s="85"/>
      <c r="Q30" s="83"/>
      <c r="R30" s="84"/>
      <c r="S30" s="84"/>
      <c r="T30" s="84"/>
      <c r="U30" s="85"/>
      <c r="V30" s="83"/>
      <c r="W30" s="84"/>
      <c r="X30" s="84"/>
      <c r="Y30" s="84"/>
      <c r="Z30" s="85"/>
      <c r="AA30" s="83"/>
      <c r="AB30" s="84"/>
      <c r="AC30" s="84"/>
      <c r="AD30" s="84"/>
      <c r="AE30" s="85"/>
      <c r="AF30" s="86"/>
      <c r="AG30" s="86"/>
      <c r="AH30" s="86"/>
      <c r="AI30" s="86"/>
      <c r="AJ30" s="86"/>
      <c r="AK30" s="90"/>
      <c r="AL30" s="91"/>
      <c r="AM30" s="91"/>
      <c r="AN30" s="91"/>
      <c r="AO30" s="92"/>
      <c r="AP30" s="93"/>
      <c r="AQ30" s="94"/>
      <c r="AR30" s="94"/>
      <c r="AS30" s="94"/>
      <c r="AT30" s="94"/>
      <c r="AU30" s="94"/>
      <c r="AV30" s="94"/>
      <c r="AW30" s="94"/>
      <c r="AX30" s="43"/>
      <c r="AY30" s="43"/>
      <c r="AZ30" s="43"/>
      <c r="BA30" s="44"/>
      <c r="BB30" s="44"/>
      <c r="BC30" s="44"/>
      <c r="BD30" s="55"/>
      <c r="BE30" s="104"/>
      <c r="BF30" s="104"/>
    </row>
    <row r="31" spans="2:58" ht="12" customHeight="1" x14ac:dyDescent="0.2">
      <c r="B31" s="56"/>
      <c r="C31" s="56"/>
      <c r="D31" s="56"/>
      <c r="E31" s="56"/>
      <c r="F31" s="56"/>
      <c r="G31" s="74">
        <f>AI11</f>
        <v>20</v>
      </c>
      <c r="H31" s="75"/>
      <c r="I31" s="75" t="s">
        <v>2</v>
      </c>
      <c r="J31" s="75">
        <f>AF11</f>
        <v>0</v>
      </c>
      <c r="K31" s="78"/>
      <c r="L31" s="74">
        <f>AI15</f>
        <v>0</v>
      </c>
      <c r="M31" s="75"/>
      <c r="N31" s="75" t="s">
        <v>2</v>
      </c>
      <c r="O31" s="75">
        <f>AF15</f>
        <v>0</v>
      </c>
      <c r="P31" s="78"/>
      <c r="Q31" s="74">
        <f>AI19</f>
        <v>57</v>
      </c>
      <c r="R31" s="75"/>
      <c r="S31" s="75" t="s">
        <v>2</v>
      </c>
      <c r="T31" s="75">
        <f>AF19</f>
        <v>71</v>
      </c>
      <c r="U31" s="78"/>
      <c r="V31" s="74">
        <f>AI23</f>
        <v>49</v>
      </c>
      <c r="W31" s="75"/>
      <c r="X31" s="75" t="s">
        <v>2</v>
      </c>
      <c r="Y31" s="75">
        <f>AF23</f>
        <v>81</v>
      </c>
      <c r="Z31" s="78"/>
      <c r="AA31" s="74">
        <f>AI27</f>
        <v>0</v>
      </c>
      <c r="AB31" s="75"/>
      <c r="AC31" s="75" t="s">
        <v>2</v>
      </c>
      <c r="AD31" s="75">
        <f>AF27</f>
        <v>0</v>
      </c>
      <c r="AE31" s="78"/>
      <c r="AF31" s="86"/>
      <c r="AG31" s="86"/>
      <c r="AH31" s="86"/>
      <c r="AI31" s="86"/>
      <c r="AJ31" s="86"/>
      <c r="AK31" s="62"/>
      <c r="AL31" s="57"/>
      <c r="AM31" s="57" t="s">
        <v>2</v>
      </c>
      <c r="AN31" s="57"/>
      <c r="AO31" s="58"/>
      <c r="AP31" s="93"/>
      <c r="AQ31" s="94"/>
      <c r="AR31" s="94"/>
      <c r="AS31" s="94"/>
      <c r="AT31" s="94"/>
      <c r="AU31" s="94"/>
      <c r="AV31" s="94"/>
      <c r="AW31" s="94"/>
      <c r="AX31" s="43"/>
      <c r="AY31" s="43"/>
      <c r="AZ31" s="43"/>
      <c r="BA31" s="44"/>
      <c r="BB31" s="44"/>
      <c r="BC31" s="44"/>
      <c r="BD31" s="55"/>
      <c r="BE31" s="104"/>
      <c r="BF31" s="104"/>
    </row>
    <row r="32" spans="2:58" ht="12" customHeight="1" x14ac:dyDescent="0.2">
      <c r="B32" s="56"/>
      <c r="C32" s="56"/>
      <c r="D32" s="56"/>
      <c r="E32" s="56"/>
      <c r="F32" s="56"/>
      <c r="G32" s="76"/>
      <c r="H32" s="77"/>
      <c r="I32" s="77"/>
      <c r="J32" s="77"/>
      <c r="K32" s="79"/>
      <c r="L32" s="76"/>
      <c r="M32" s="77"/>
      <c r="N32" s="77"/>
      <c r="O32" s="77"/>
      <c r="P32" s="79"/>
      <c r="Q32" s="76"/>
      <c r="R32" s="77"/>
      <c r="S32" s="77"/>
      <c r="T32" s="77"/>
      <c r="U32" s="79"/>
      <c r="V32" s="76"/>
      <c r="W32" s="77"/>
      <c r="X32" s="77"/>
      <c r="Y32" s="77"/>
      <c r="Z32" s="79"/>
      <c r="AA32" s="76"/>
      <c r="AB32" s="77"/>
      <c r="AC32" s="77"/>
      <c r="AD32" s="77"/>
      <c r="AE32" s="79"/>
      <c r="AF32" s="86"/>
      <c r="AG32" s="86"/>
      <c r="AH32" s="86"/>
      <c r="AI32" s="86"/>
      <c r="AJ32" s="86"/>
      <c r="AK32" s="63"/>
      <c r="AL32" s="59"/>
      <c r="AM32" s="59"/>
      <c r="AN32" s="59"/>
      <c r="AO32" s="60"/>
      <c r="AP32" s="93"/>
      <c r="AQ32" s="94"/>
      <c r="AR32" s="94"/>
      <c r="AS32" s="94"/>
      <c r="AT32" s="94"/>
      <c r="AU32" s="94"/>
      <c r="AV32" s="94"/>
      <c r="AW32" s="94"/>
      <c r="AX32" s="43"/>
      <c r="AY32" s="43"/>
      <c r="AZ32" s="43"/>
      <c r="BA32" s="44"/>
      <c r="BB32" s="44"/>
      <c r="BC32" s="44"/>
      <c r="BD32" s="55"/>
      <c r="BE32" s="105"/>
      <c r="BF32" s="105"/>
    </row>
    <row r="33" spans="2:58" ht="12" customHeight="1" x14ac:dyDescent="0.2">
      <c r="B33" s="56" t="s">
        <v>179</v>
      </c>
      <c r="C33" s="56"/>
      <c r="D33" s="56"/>
      <c r="E33" s="56"/>
      <c r="F33" s="56"/>
      <c r="G33" s="80" t="str">
        <f>IF(AK9="○","●",IF(AK9="●","○",AK9))</f>
        <v>○</v>
      </c>
      <c r="H33" s="81"/>
      <c r="I33" s="81"/>
      <c r="J33" s="81"/>
      <c r="K33" s="82"/>
      <c r="L33" s="80" t="str">
        <f>IF(AK13="○","●",IF(AK13="●","○",AK13))</f>
        <v>○</v>
      </c>
      <c r="M33" s="81"/>
      <c r="N33" s="81"/>
      <c r="O33" s="81"/>
      <c r="P33" s="82"/>
      <c r="Q33" s="80" t="str">
        <f>IF(AK17="○","●",IF(AK17="●","○",AK17))</f>
        <v>7/30  c3</v>
      </c>
      <c r="R33" s="81"/>
      <c r="S33" s="81"/>
      <c r="T33" s="81"/>
      <c r="U33" s="82"/>
      <c r="V33" s="80" t="str">
        <f>IF(AK21="○","●",IF(AK21="●","○",AK21))</f>
        <v>9/24  u2</v>
      </c>
      <c r="W33" s="81"/>
      <c r="X33" s="81"/>
      <c r="Y33" s="81"/>
      <c r="Z33" s="82"/>
      <c r="AA33" s="80" t="str">
        <f>IF(AK25="○","●",IF(AK25="●","○",AK25))</f>
        <v>●</v>
      </c>
      <c r="AB33" s="81"/>
      <c r="AC33" s="81"/>
      <c r="AD33" s="81"/>
      <c r="AE33" s="82"/>
      <c r="AF33" s="80" t="str">
        <f>IF(AK29="○","●",IF(AK29="●","○",AK29))</f>
        <v>9/10  p4</v>
      </c>
      <c r="AG33" s="81"/>
      <c r="AH33" s="81"/>
      <c r="AI33" s="81"/>
      <c r="AJ33" s="82"/>
      <c r="AK33" s="98"/>
      <c r="AL33" s="98"/>
      <c r="AM33" s="98"/>
      <c r="AN33" s="98"/>
      <c r="AO33" s="98"/>
      <c r="AP33" s="93">
        <v>2</v>
      </c>
      <c r="AQ33" s="94"/>
      <c r="AR33" s="94" t="s">
        <v>1</v>
      </c>
      <c r="AS33" s="94"/>
      <c r="AT33" s="94">
        <v>1</v>
      </c>
      <c r="AU33" s="94"/>
      <c r="AV33" s="94" t="s">
        <v>3</v>
      </c>
      <c r="AW33" s="94"/>
      <c r="AX33" s="43">
        <f>IF(AP33+AT33=0,"",AP33/(AP33+AT33)*100)</f>
        <v>66.666666666666657</v>
      </c>
      <c r="AY33" s="43"/>
      <c r="AZ33" s="43"/>
      <c r="BA33" s="44"/>
      <c r="BB33" s="44"/>
      <c r="BC33" s="44"/>
      <c r="BD33" s="55">
        <f>IF(BE33=0,"",ROUND(BE33/BF33,5))</f>
        <v>1.04375</v>
      </c>
      <c r="BE33" s="103">
        <f>(G35+L35+Q35+V35+AA35+AF35)</f>
        <v>167</v>
      </c>
      <c r="BF33" s="103">
        <f>(J35+O35+T35+Y35+AD35+AI35)</f>
        <v>160</v>
      </c>
    </row>
    <row r="34" spans="2:58" ht="12" customHeight="1" x14ac:dyDescent="0.2">
      <c r="B34" s="56"/>
      <c r="C34" s="56"/>
      <c r="D34" s="56"/>
      <c r="E34" s="56"/>
      <c r="F34" s="56"/>
      <c r="G34" s="83"/>
      <c r="H34" s="84"/>
      <c r="I34" s="84"/>
      <c r="J34" s="84"/>
      <c r="K34" s="85"/>
      <c r="L34" s="83"/>
      <c r="M34" s="84"/>
      <c r="N34" s="84"/>
      <c r="O34" s="84"/>
      <c r="P34" s="85"/>
      <c r="Q34" s="83"/>
      <c r="R34" s="84"/>
      <c r="S34" s="84"/>
      <c r="T34" s="84"/>
      <c r="U34" s="85"/>
      <c r="V34" s="83"/>
      <c r="W34" s="84"/>
      <c r="X34" s="84"/>
      <c r="Y34" s="84"/>
      <c r="Z34" s="85"/>
      <c r="AA34" s="83"/>
      <c r="AB34" s="84"/>
      <c r="AC34" s="84"/>
      <c r="AD34" s="84"/>
      <c r="AE34" s="85"/>
      <c r="AF34" s="83"/>
      <c r="AG34" s="84"/>
      <c r="AH34" s="84"/>
      <c r="AI34" s="84"/>
      <c r="AJ34" s="85"/>
      <c r="AK34" s="98"/>
      <c r="AL34" s="98"/>
      <c r="AM34" s="98"/>
      <c r="AN34" s="98"/>
      <c r="AO34" s="98"/>
      <c r="AP34" s="93"/>
      <c r="AQ34" s="94"/>
      <c r="AR34" s="94"/>
      <c r="AS34" s="94"/>
      <c r="AT34" s="94"/>
      <c r="AU34" s="94"/>
      <c r="AV34" s="94"/>
      <c r="AW34" s="94"/>
      <c r="AX34" s="43"/>
      <c r="AY34" s="43"/>
      <c r="AZ34" s="43"/>
      <c r="BA34" s="44"/>
      <c r="BB34" s="44"/>
      <c r="BC34" s="44"/>
      <c r="BD34" s="55"/>
      <c r="BE34" s="104"/>
      <c r="BF34" s="104"/>
    </row>
    <row r="35" spans="2:58" ht="12" customHeight="1" x14ac:dyDescent="0.2">
      <c r="B35" s="56"/>
      <c r="C35" s="56"/>
      <c r="D35" s="56"/>
      <c r="E35" s="56"/>
      <c r="F35" s="56"/>
      <c r="G35" s="74">
        <f>AN11</f>
        <v>65</v>
      </c>
      <c r="H35" s="75"/>
      <c r="I35" s="75" t="s">
        <v>2</v>
      </c>
      <c r="J35" s="75">
        <f>AK11</f>
        <v>46</v>
      </c>
      <c r="K35" s="78"/>
      <c r="L35" s="74">
        <f>AN15</f>
        <v>73</v>
      </c>
      <c r="M35" s="75"/>
      <c r="N35" s="75" t="s">
        <v>2</v>
      </c>
      <c r="O35" s="75">
        <f>AK15</f>
        <v>40</v>
      </c>
      <c r="P35" s="78"/>
      <c r="Q35" s="74">
        <f>AN19</f>
        <v>0</v>
      </c>
      <c r="R35" s="75"/>
      <c r="S35" s="75" t="s">
        <v>2</v>
      </c>
      <c r="T35" s="75">
        <f>AK19</f>
        <v>0</v>
      </c>
      <c r="U35" s="78"/>
      <c r="V35" s="74">
        <f>AN23</f>
        <v>0</v>
      </c>
      <c r="W35" s="75"/>
      <c r="X35" s="75" t="s">
        <v>2</v>
      </c>
      <c r="Y35" s="75">
        <f>AK23</f>
        <v>0</v>
      </c>
      <c r="Z35" s="78"/>
      <c r="AA35" s="74">
        <f>AN27</f>
        <v>29</v>
      </c>
      <c r="AB35" s="75"/>
      <c r="AC35" s="75" t="s">
        <v>2</v>
      </c>
      <c r="AD35" s="75">
        <f>AK27</f>
        <v>74</v>
      </c>
      <c r="AE35" s="78"/>
      <c r="AF35" s="74">
        <f>AN31</f>
        <v>0</v>
      </c>
      <c r="AG35" s="75"/>
      <c r="AH35" s="75" t="s">
        <v>2</v>
      </c>
      <c r="AI35" s="75">
        <f>AK31</f>
        <v>0</v>
      </c>
      <c r="AJ35" s="78"/>
      <c r="AK35" s="98"/>
      <c r="AL35" s="98"/>
      <c r="AM35" s="98"/>
      <c r="AN35" s="98"/>
      <c r="AO35" s="98"/>
      <c r="AP35" s="93"/>
      <c r="AQ35" s="94"/>
      <c r="AR35" s="94"/>
      <c r="AS35" s="94"/>
      <c r="AT35" s="94"/>
      <c r="AU35" s="94"/>
      <c r="AV35" s="94"/>
      <c r="AW35" s="94"/>
      <c r="AX35" s="43"/>
      <c r="AY35" s="43"/>
      <c r="AZ35" s="43"/>
      <c r="BA35" s="44"/>
      <c r="BB35" s="44"/>
      <c r="BC35" s="44"/>
      <c r="BD35" s="55"/>
      <c r="BE35" s="104"/>
      <c r="BF35" s="104"/>
    </row>
    <row r="36" spans="2:58" ht="12" customHeight="1" x14ac:dyDescent="0.2">
      <c r="B36" s="56"/>
      <c r="C36" s="56"/>
      <c r="D36" s="56"/>
      <c r="E36" s="56"/>
      <c r="F36" s="56"/>
      <c r="G36" s="76"/>
      <c r="H36" s="77"/>
      <c r="I36" s="77"/>
      <c r="J36" s="77"/>
      <c r="K36" s="79"/>
      <c r="L36" s="76"/>
      <c r="M36" s="77"/>
      <c r="N36" s="77"/>
      <c r="O36" s="77"/>
      <c r="P36" s="79"/>
      <c r="Q36" s="76"/>
      <c r="R36" s="77"/>
      <c r="S36" s="77"/>
      <c r="T36" s="77"/>
      <c r="U36" s="79"/>
      <c r="V36" s="76"/>
      <c r="W36" s="77"/>
      <c r="X36" s="77"/>
      <c r="Y36" s="77"/>
      <c r="Z36" s="79"/>
      <c r="AA36" s="76"/>
      <c r="AB36" s="77"/>
      <c r="AC36" s="77"/>
      <c r="AD36" s="77"/>
      <c r="AE36" s="79"/>
      <c r="AF36" s="76"/>
      <c r="AG36" s="77"/>
      <c r="AH36" s="77"/>
      <c r="AI36" s="77"/>
      <c r="AJ36" s="79"/>
      <c r="AK36" s="98"/>
      <c r="AL36" s="98"/>
      <c r="AM36" s="98"/>
      <c r="AN36" s="98"/>
      <c r="AO36" s="98"/>
      <c r="AP36" s="93"/>
      <c r="AQ36" s="94"/>
      <c r="AR36" s="94"/>
      <c r="AS36" s="94"/>
      <c r="AT36" s="94"/>
      <c r="AU36" s="94"/>
      <c r="AV36" s="94"/>
      <c r="AW36" s="94"/>
      <c r="AX36" s="43"/>
      <c r="AY36" s="43"/>
      <c r="AZ36" s="43"/>
      <c r="BA36" s="44"/>
      <c r="BB36" s="44"/>
      <c r="BC36" s="44"/>
      <c r="BD36" s="55"/>
      <c r="BE36" s="105"/>
      <c r="BF36" s="105"/>
    </row>
    <row r="37" spans="2:58" x14ac:dyDescent="0.2">
      <c r="B37" s="100" t="s">
        <v>20</v>
      </c>
      <c r="C37" s="100"/>
      <c r="D37" s="100"/>
      <c r="E37" s="100"/>
      <c r="F37" s="100"/>
      <c r="G37" s="100"/>
      <c r="H37" s="100"/>
      <c r="I37" s="101" t="s">
        <v>19</v>
      </c>
      <c r="J37" s="101"/>
      <c r="K37" s="101"/>
      <c r="L37" s="101"/>
      <c r="M37" s="101" t="s">
        <v>22</v>
      </c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BD37" s="2"/>
    </row>
    <row r="38" spans="2:58" ht="17.25" customHeight="1" x14ac:dyDescent="0.2">
      <c r="C38" s="3"/>
      <c r="D38" s="3"/>
      <c r="E38" s="3"/>
      <c r="F38" s="3"/>
      <c r="G38" s="3"/>
      <c r="H38" s="3"/>
      <c r="I38" s="139" t="s">
        <v>23</v>
      </c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P38" s="1"/>
      <c r="AQ38" s="1"/>
      <c r="AR38" s="1"/>
      <c r="AS38" s="1"/>
      <c r="AT38" s="1"/>
      <c r="BD38" s="2"/>
    </row>
    <row r="39" spans="2:58" ht="17.25" customHeight="1" x14ac:dyDescent="0.2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P39" s="1"/>
      <c r="BD39" s="2"/>
    </row>
    <row r="40" spans="2:58" ht="17.25" customHeight="1" x14ac:dyDescent="0.2"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P40" s="1"/>
      <c r="BD40" s="2"/>
    </row>
  </sheetData>
  <sheetProtection selectLockedCells="1"/>
  <mergeCells count="266">
    <mergeCell ref="B37:H37"/>
    <mergeCell ref="I37:L37"/>
    <mergeCell ref="M37:AT37"/>
    <mergeCell ref="I38:AJ38"/>
    <mergeCell ref="A1:BC1"/>
    <mergeCell ref="A3:E3"/>
    <mergeCell ref="F3:M3"/>
    <mergeCell ref="B5:F8"/>
    <mergeCell ref="G5:K8"/>
    <mergeCell ref="L5:P8"/>
    <mergeCell ref="Q5:U8"/>
    <mergeCell ref="V5:Z8"/>
    <mergeCell ref="AA5:AE8"/>
    <mergeCell ref="AF5:AJ8"/>
    <mergeCell ref="AK5:AO8"/>
    <mergeCell ref="AP5:AW8"/>
    <mergeCell ref="AX5:AZ8"/>
    <mergeCell ref="BA5:BC8"/>
    <mergeCell ref="BD5:BD8"/>
    <mergeCell ref="BE5:BE8"/>
    <mergeCell ref="BF5:BF8"/>
    <mergeCell ref="B9:F12"/>
    <mergeCell ref="G9:K12"/>
    <mergeCell ref="L9:P10"/>
    <mergeCell ref="Q9:U10"/>
    <mergeCell ref="V9:Z10"/>
    <mergeCell ref="AA9:AE10"/>
    <mergeCell ref="AF9:AJ10"/>
    <mergeCell ref="AK9:AO10"/>
    <mergeCell ref="AP9:AQ12"/>
    <mergeCell ref="AR9:AS12"/>
    <mergeCell ref="AT9:AU12"/>
    <mergeCell ref="AF11:AG12"/>
    <mergeCell ref="AH11:AH12"/>
    <mergeCell ref="AI11:AJ12"/>
    <mergeCell ref="AK11:AL12"/>
    <mergeCell ref="AV9:AW12"/>
    <mergeCell ref="AX9:AZ12"/>
    <mergeCell ref="BA9:BC12"/>
    <mergeCell ref="BD9:BD12"/>
    <mergeCell ref="BE9:BE12"/>
    <mergeCell ref="BF9:BF12"/>
    <mergeCell ref="L11:M12"/>
    <mergeCell ref="N11:N12"/>
    <mergeCell ref="O11:P12"/>
    <mergeCell ref="Q11:R12"/>
    <mergeCell ref="S11:S12"/>
    <mergeCell ref="T11:U12"/>
    <mergeCell ref="V11:W12"/>
    <mergeCell ref="X11:X12"/>
    <mergeCell ref="Y11:Z12"/>
    <mergeCell ref="AA11:AB12"/>
    <mergeCell ref="AC11:AC12"/>
    <mergeCell ref="AD11:AE12"/>
    <mergeCell ref="AM11:AM12"/>
    <mergeCell ref="AN11:AO12"/>
    <mergeCell ref="B13:F16"/>
    <mergeCell ref="G13:K14"/>
    <mergeCell ref="L13:P16"/>
    <mergeCell ref="Q13:U14"/>
    <mergeCell ref="V13:Z14"/>
    <mergeCell ref="AA13:AE14"/>
    <mergeCell ref="AF13:AJ14"/>
    <mergeCell ref="AK13:AO14"/>
    <mergeCell ref="AP13:AQ16"/>
    <mergeCell ref="AR13:AS16"/>
    <mergeCell ref="AT13:AU16"/>
    <mergeCell ref="AV13:AW16"/>
    <mergeCell ref="AN15:AO16"/>
    <mergeCell ref="AX13:AZ16"/>
    <mergeCell ref="BA13:BC16"/>
    <mergeCell ref="BD13:BD16"/>
    <mergeCell ref="BE13:BE16"/>
    <mergeCell ref="BF13:BF16"/>
    <mergeCell ref="G15:H16"/>
    <mergeCell ref="I15:I16"/>
    <mergeCell ref="J15:K16"/>
    <mergeCell ref="Q15:R16"/>
    <mergeCell ref="S15:S16"/>
    <mergeCell ref="T15:U16"/>
    <mergeCell ref="V15:W16"/>
    <mergeCell ref="X15:X16"/>
    <mergeCell ref="Y15:Z16"/>
    <mergeCell ref="AA15:AB16"/>
    <mergeCell ref="AC15:AC16"/>
    <mergeCell ref="AD15:AE16"/>
    <mergeCell ref="AF15:AG16"/>
    <mergeCell ref="AH15:AH16"/>
    <mergeCell ref="AI15:AJ16"/>
    <mergeCell ref="AK15:AL16"/>
    <mergeCell ref="AM15:AM16"/>
    <mergeCell ref="B17:F20"/>
    <mergeCell ref="G17:K18"/>
    <mergeCell ref="L17:P18"/>
    <mergeCell ref="Q17:U20"/>
    <mergeCell ref="V17:Z18"/>
    <mergeCell ref="AA17:AE18"/>
    <mergeCell ref="O19:P20"/>
    <mergeCell ref="V19:W20"/>
    <mergeCell ref="X19:X20"/>
    <mergeCell ref="Y19:Z20"/>
    <mergeCell ref="AF17:AJ18"/>
    <mergeCell ref="AA19:AB20"/>
    <mergeCell ref="AC19:AC20"/>
    <mergeCell ref="AD19:AE20"/>
    <mergeCell ref="AF19:AG20"/>
    <mergeCell ref="AK17:AO18"/>
    <mergeCell ref="AP17:AQ20"/>
    <mergeCell ref="AR17:AS20"/>
    <mergeCell ref="AT17:AU20"/>
    <mergeCell ref="AV17:AW20"/>
    <mergeCell ref="AK19:AL20"/>
    <mergeCell ref="AM19:AM20"/>
    <mergeCell ref="AN19:AO20"/>
    <mergeCell ref="AX17:AZ20"/>
    <mergeCell ref="BA17:BC20"/>
    <mergeCell ref="BD17:BD20"/>
    <mergeCell ref="BE17:BE20"/>
    <mergeCell ref="BF17:BF20"/>
    <mergeCell ref="G19:H20"/>
    <mergeCell ref="I19:I20"/>
    <mergeCell ref="J19:K20"/>
    <mergeCell ref="L19:M20"/>
    <mergeCell ref="N19:N20"/>
    <mergeCell ref="AH19:AH20"/>
    <mergeCell ref="AI19:AJ20"/>
    <mergeCell ref="B21:F24"/>
    <mergeCell ref="G21:K22"/>
    <mergeCell ref="L21:P22"/>
    <mergeCell ref="Q21:U22"/>
    <mergeCell ref="V21:Z24"/>
    <mergeCell ref="AA21:AE22"/>
    <mergeCell ref="O23:P24"/>
    <mergeCell ref="Q23:R24"/>
    <mergeCell ref="S23:S24"/>
    <mergeCell ref="T23:U24"/>
    <mergeCell ref="AF21:AJ22"/>
    <mergeCell ref="AK21:AO22"/>
    <mergeCell ref="AP21:AQ24"/>
    <mergeCell ref="AR21:AS24"/>
    <mergeCell ref="AC23:AC24"/>
    <mergeCell ref="AD23:AE24"/>
    <mergeCell ref="AF23:AG24"/>
    <mergeCell ref="AH23:AH24"/>
    <mergeCell ref="AT21:AU24"/>
    <mergeCell ref="AV21:AW24"/>
    <mergeCell ref="AK23:AL24"/>
    <mergeCell ref="AM23:AM24"/>
    <mergeCell ref="AN23:AO24"/>
    <mergeCell ref="AX21:AZ24"/>
    <mergeCell ref="BA21:BC24"/>
    <mergeCell ref="BD21:BD24"/>
    <mergeCell ref="BE21:BE24"/>
    <mergeCell ref="BF21:BF24"/>
    <mergeCell ref="G23:H24"/>
    <mergeCell ref="I23:I24"/>
    <mergeCell ref="J23:K24"/>
    <mergeCell ref="L23:M24"/>
    <mergeCell ref="N23:N24"/>
    <mergeCell ref="AA23:AB24"/>
    <mergeCell ref="AI23:AJ24"/>
    <mergeCell ref="B25:F28"/>
    <mergeCell ref="G25:K26"/>
    <mergeCell ref="L25:P26"/>
    <mergeCell ref="Q25:U26"/>
    <mergeCell ref="V25:Z26"/>
    <mergeCell ref="AA25:AE28"/>
    <mergeCell ref="O27:P28"/>
    <mergeCell ref="Q27:R28"/>
    <mergeCell ref="S27:S28"/>
    <mergeCell ref="T27:U28"/>
    <mergeCell ref="AF25:AJ26"/>
    <mergeCell ref="AK25:AO26"/>
    <mergeCell ref="AP25:AQ28"/>
    <mergeCell ref="AR25:AS28"/>
    <mergeCell ref="AT25:AU28"/>
    <mergeCell ref="Y27:Z28"/>
    <mergeCell ref="AF27:AG28"/>
    <mergeCell ref="AH27:AH28"/>
    <mergeCell ref="AI27:AJ28"/>
    <mergeCell ref="AV25:AW28"/>
    <mergeCell ref="AK27:AL28"/>
    <mergeCell ref="AM27:AM28"/>
    <mergeCell ref="AN27:AO28"/>
    <mergeCell ref="AX25:AZ28"/>
    <mergeCell ref="BA25:BC28"/>
    <mergeCell ref="BD25:BD28"/>
    <mergeCell ref="BE25:BE28"/>
    <mergeCell ref="BF25:BF28"/>
    <mergeCell ref="G27:H28"/>
    <mergeCell ref="I27:I28"/>
    <mergeCell ref="J27:K28"/>
    <mergeCell ref="L27:M28"/>
    <mergeCell ref="N27:N28"/>
    <mergeCell ref="V27:W28"/>
    <mergeCell ref="X27:X28"/>
    <mergeCell ref="B29:F32"/>
    <mergeCell ref="G29:K30"/>
    <mergeCell ref="L29:P30"/>
    <mergeCell ref="Q29:U30"/>
    <mergeCell ref="V29:Z30"/>
    <mergeCell ref="AA29:AE30"/>
    <mergeCell ref="O31:P32"/>
    <mergeCell ref="Q31:R32"/>
    <mergeCell ref="S31:S32"/>
    <mergeCell ref="T31:U32"/>
    <mergeCell ref="AF29:AJ32"/>
    <mergeCell ref="AK29:AO30"/>
    <mergeCell ref="AP29:AQ32"/>
    <mergeCell ref="AR29:AS32"/>
    <mergeCell ref="AT29:AU32"/>
    <mergeCell ref="AV29:AW32"/>
    <mergeCell ref="AK31:AL32"/>
    <mergeCell ref="AM31:AM32"/>
    <mergeCell ref="AN31:AO32"/>
    <mergeCell ref="AX29:AZ32"/>
    <mergeCell ref="BA29:BC32"/>
    <mergeCell ref="BD29:BD32"/>
    <mergeCell ref="BE29:BE32"/>
    <mergeCell ref="BF29:BF32"/>
    <mergeCell ref="G31:H32"/>
    <mergeCell ref="I31:I32"/>
    <mergeCell ref="J31:K32"/>
    <mergeCell ref="L31:M32"/>
    <mergeCell ref="N31:N32"/>
    <mergeCell ref="V31:W32"/>
    <mergeCell ref="X31:X32"/>
    <mergeCell ref="Y31:Z32"/>
    <mergeCell ref="AA31:AB32"/>
    <mergeCell ref="AC31:AC32"/>
    <mergeCell ref="AD31:AE32"/>
    <mergeCell ref="O35:P36"/>
    <mergeCell ref="Q35:R36"/>
    <mergeCell ref="S35:S36"/>
    <mergeCell ref="T35:U36"/>
    <mergeCell ref="V35:W36"/>
    <mergeCell ref="X35:X36"/>
    <mergeCell ref="AF33:AJ34"/>
    <mergeCell ref="AK33:AO36"/>
    <mergeCell ref="AP33:AQ36"/>
    <mergeCell ref="AR33:AS36"/>
    <mergeCell ref="AT33:AU36"/>
    <mergeCell ref="AV33:AW36"/>
    <mergeCell ref="AF35:AG36"/>
    <mergeCell ref="AH35:AH36"/>
    <mergeCell ref="AI35:AJ36"/>
    <mergeCell ref="AX33:AZ36"/>
    <mergeCell ref="BA33:BC36"/>
    <mergeCell ref="BD33:BD36"/>
    <mergeCell ref="BE33:BE36"/>
    <mergeCell ref="BF33:BF36"/>
    <mergeCell ref="G35:H36"/>
    <mergeCell ref="I35:I36"/>
    <mergeCell ref="J35:K36"/>
    <mergeCell ref="L35:M36"/>
    <mergeCell ref="N35:N36"/>
    <mergeCell ref="Y35:Z36"/>
    <mergeCell ref="AA35:AB36"/>
    <mergeCell ref="AC35:AC36"/>
    <mergeCell ref="AD35:AE36"/>
    <mergeCell ref="B33:F36"/>
    <mergeCell ref="G33:K34"/>
    <mergeCell ref="L33:P34"/>
    <mergeCell ref="Q33:U34"/>
    <mergeCell ref="V33:Z34"/>
    <mergeCell ref="AA33:AE34"/>
  </mergeCells>
  <phoneticPr fontId="1"/>
  <pageMargins left="0.25" right="0.25" top="0.75" bottom="0.75" header="0.3" footer="0.3"/>
  <pageSetup paperSize="9" orientation="landscape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A1:BA34"/>
  <sheetViews>
    <sheetView zoomScale="85" zoomScaleNormal="85" workbookViewId="0">
      <selection activeCell="AK25" sqref="AK25:AL28"/>
    </sheetView>
  </sheetViews>
  <sheetFormatPr defaultColWidth="9" defaultRowHeight="16.2" x14ac:dyDescent="0.2"/>
  <cols>
    <col min="1" max="1" width="2.44140625" style="1" customWidth="1"/>
    <col min="2" max="36" width="2.21875" style="1" customWidth="1"/>
    <col min="37" max="44" width="1.77734375" style="2" customWidth="1"/>
    <col min="45" max="50" width="2.44140625" style="2" customWidth="1"/>
    <col min="51" max="16384" width="9" style="1"/>
  </cols>
  <sheetData>
    <row r="1" spans="1:53" ht="23.4" x14ac:dyDescent="0.2">
      <c r="A1" s="96" t="str">
        <f>男子１部!$A$1</f>
        <v>平成２９年度　第４回　岡山県リーグ大会結果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</row>
    <row r="2" spans="1:53" ht="12.75" customHeight="1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spans="1:53" ht="18.75" customHeight="1" x14ac:dyDescent="0.2">
      <c r="A3" s="97" t="s">
        <v>18</v>
      </c>
      <c r="B3" s="97"/>
      <c r="C3" s="97"/>
      <c r="D3" s="97"/>
      <c r="E3" s="97"/>
      <c r="F3" s="61" t="s">
        <v>9</v>
      </c>
      <c r="G3" s="61"/>
      <c r="H3" s="61"/>
      <c r="I3" s="61"/>
      <c r="J3" s="61"/>
      <c r="K3" s="61"/>
      <c r="L3" s="61"/>
      <c r="M3" s="61"/>
      <c r="N3" s="5"/>
      <c r="O3" s="5"/>
      <c r="P3" s="5"/>
      <c r="Q3" s="5"/>
      <c r="R3" s="5"/>
      <c r="S3" s="5"/>
      <c r="T3" s="5"/>
      <c r="U3" s="5"/>
      <c r="V3" s="5"/>
      <c r="W3" s="5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</row>
    <row r="4" spans="1:53" ht="15" customHeight="1" x14ac:dyDescent="0.2">
      <c r="A4" s="7"/>
    </row>
    <row r="5" spans="1:53" ht="12" customHeight="1" x14ac:dyDescent="0.2">
      <c r="B5" s="64"/>
      <c r="C5" s="64"/>
      <c r="D5" s="64"/>
      <c r="E5" s="64"/>
      <c r="F5" s="64"/>
      <c r="G5" s="56" t="str">
        <f>B9</f>
        <v>ＺＥＥＬＥ</v>
      </c>
      <c r="H5" s="56"/>
      <c r="I5" s="56"/>
      <c r="J5" s="56"/>
      <c r="K5" s="56"/>
      <c r="L5" s="56" t="str">
        <f>B13</f>
        <v>川崎医療福祉大学</v>
      </c>
      <c r="M5" s="56"/>
      <c r="N5" s="56"/>
      <c r="O5" s="56"/>
      <c r="P5" s="56"/>
      <c r="Q5" s="56" t="str">
        <f>B17</f>
        <v>岡山教員女子</v>
      </c>
      <c r="R5" s="56"/>
      <c r="S5" s="56"/>
      <c r="T5" s="56"/>
      <c r="U5" s="56"/>
      <c r="V5" s="56" t="str">
        <f>B21</f>
        <v>FIVE STARS</v>
      </c>
      <c r="W5" s="56"/>
      <c r="X5" s="56"/>
      <c r="Y5" s="56"/>
      <c r="Z5" s="56"/>
      <c r="AA5" s="56" t="str">
        <f>B25</f>
        <v>岡山大学</v>
      </c>
      <c r="AB5" s="56"/>
      <c r="AC5" s="56"/>
      <c r="AD5" s="56"/>
      <c r="AE5" s="56"/>
      <c r="AF5" s="230">
        <f>B29</f>
        <v>0</v>
      </c>
      <c r="AG5" s="231"/>
      <c r="AH5" s="231"/>
      <c r="AI5" s="231"/>
      <c r="AJ5" s="232"/>
      <c r="AK5" s="45" t="s">
        <v>4</v>
      </c>
      <c r="AL5" s="46"/>
      <c r="AM5" s="46"/>
      <c r="AN5" s="46"/>
      <c r="AO5" s="46"/>
      <c r="AP5" s="46"/>
      <c r="AQ5" s="46"/>
      <c r="AR5" s="46"/>
      <c r="AS5" s="95" t="s">
        <v>21</v>
      </c>
      <c r="AT5" s="56"/>
      <c r="AU5" s="56"/>
      <c r="AV5" s="56" t="s">
        <v>5</v>
      </c>
      <c r="AW5" s="56"/>
      <c r="AX5" s="56"/>
      <c r="AY5" s="56" t="s">
        <v>24</v>
      </c>
      <c r="AZ5" s="56" t="s">
        <v>6</v>
      </c>
      <c r="BA5" s="56" t="s">
        <v>7</v>
      </c>
    </row>
    <row r="6" spans="1:53" ht="12" customHeight="1" x14ac:dyDescent="0.2">
      <c r="B6" s="64"/>
      <c r="C6" s="64"/>
      <c r="D6" s="64"/>
      <c r="E6" s="64"/>
      <c r="F6" s="64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233"/>
      <c r="AG6" s="234"/>
      <c r="AH6" s="234"/>
      <c r="AI6" s="234"/>
      <c r="AJ6" s="235"/>
      <c r="AK6" s="48"/>
      <c r="AL6" s="49"/>
      <c r="AM6" s="49"/>
      <c r="AN6" s="49"/>
      <c r="AO6" s="49"/>
      <c r="AP6" s="49"/>
      <c r="AQ6" s="49"/>
      <c r="AR6" s="49"/>
      <c r="AS6" s="56"/>
      <c r="AT6" s="56"/>
      <c r="AU6" s="56"/>
      <c r="AV6" s="56"/>
      <c r="AW6" s="56"/>
      <c r="AX6" s="56"/>
      <c r="AY6" s="56"/>
      <c r="AZ6" s="56"/>
      <c r="BA6" s="56"/>
    </row>
    <row r="7" spans="1:53" ht="12" customHeight="1" x14ac:dyDescent="0.2">
      <c r="B7" s="64"/>
      <c r="C7" s="64"/>
      <c r="D7" s="64"/>
      <c r="E7" s="64"/>
      <c r="F7" s="64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233"/>
      <c r="AG7" s="234"/>
      <c r="AH7" s="234"/>
      <c r="AI7" s="234"/>
      <c r="AJ7" s="235"/>
      <c r="AK7" s="48"/>
      <c r="AL7" s="49"/>
      <c r="AM7" s="49"/>
      <c r="AN7" s="49"/>
      <c r="AO7" s="49"/>
      <c r="AP7" s="49"/>
      <c r="AQ7" s="49"/>
      <c r="AR7" s="49"/>
      <c r="AS7" s="56"/>
      <c r="AT7" s="56"/>
      <c r="AU7" s="56"/>
      <c r="AV7" s="56"/>
      <c r="AW7" s="56"/>
      <c r="AX7" s="56"/>
      <c r="AY7" s="56"/>
      <c r="AZ7" s="56"/>
      <c r="BA7" s="56"/>
    </row>
    <row r="8" spans="1:53" ht="12" customHeight="1" x14ac:dyDescent="0.2">
      <c r="B8" s="64"/>
      <c r="C8" s="64"/>
      <c r="D8" s="64"/>
      <c r="E8" s="64"/>
      <c r="F8" s="64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236"/>
      <c r="AG8" s="237"/>
      <c r="AH8" s="237"/>
      <c r="AI8" s="237"/>
      <c r="AJ8" s="238"/>
      <c r="AK8" s="51"/>
      <c r="AL8" s="52"/>
      <c r="AM8" s="52"/>
      <c r="AN8" s="52"/>
      <c r="AO8" s="52"/>
      <c r="AP8" s="52"/>
      <c r="AQ8" s="52"/>
      <c r="AR8" s="52"/>
      <c r="AS8" s="56"/>
      <c r="AT8" s="56"/>
      <c r="AU8" s="56"/>
      <c r="AV8" s="56"/>
      <c r="AW8" s="56"/>
      <c r="AX8" s="56"/>
      <c r="AY8" s="56"/>
      <c r="AZ8" s="56"/>
      <c r="BA8" s="56"/>
    </row>
    <row r="9" spans="1:53" ht="12" customHeight="1" x14ac:dyDescent="0.2">
      <c r="B9" s="56" t="s">
        <v>190</v>
      </c>
      <c r="C9" s="56"/>
      <c r="D9" s="56"/>
      <c r="E9" s="56"/>
      <c r="F9" s="56"/>
      <c r="G9" s="65"/>
      <c r="H9" s="66"/>
      <c r="I9" s="66"/>
      <c r="J9" s="66"/>
      <c r="K9" s="67"/>
      <c r="L9" s="87" t="s">
        <v>194</v>
      </c>
      <c r="M9" s="88"/>
      <c r="N9" s="88"/>
      <c r="O9" s="88"/>
      <c r="P9" s="89"/>
      <c r="Q9" s="87" t="s">
        <v>195</v>
      </c>
      <c r="R9" s="88"/>
      <c r="S9" s="88"/>
      <c r="T9" s="88"/>
      <c r="U9" s="89"/>
      <c r="V9" s="87" t="s">
        <v>447</v>
      </c>
      <c r="W9" s="88"/>
      <c r="X9" s="88"/>
      <c r="Y9" s="88"/>
      <c r="Z9" s="89"/>
      <c r="AA9" s="87" t="s">
        <v>301</v>
      </c>
      <c r="AB9" s="88"/>
      <c r="AC9" s="88"/>
      <c r="AD9" s="88"/>
      <c r="AE9" s="89"/>
      <c r="AF9" s="193"/>
      <c r="AG9" s="194"/>
      <c r="AH9" s="194"/>
      <c r="AI9" s="194"/>
      <c r="AJ9" s="195"/>
      <c r="AK9" s="93"/>
      <c r="AL9" s="94"/>
      <c r="AM9" s="94" t="s">
        <v>1</v>
      </c>
      <c r="AN9" s="94"/>
      <c r="AO9" s="94">
        <v>2</v>
      </c>
      <c r="AP9" s="94"/>
      <c r="AQ9" s="94" t="s">
        <v>3</v>
      </c>
      <c r="AR9" s="94"/>
      <c r="AS9" s="43">
        <f>IF(AK9+AO9=0,"",AK9/(AK9+AO9)*100)</f>
        <v>0</v>
      </c>
      <c r="AT9" s="43"/>
      <c r="AU9" s="43"/>
      <c r="AV9" s="44"/>
      <c r="AW9" s="44"/>
      <c r="AX9" s="44"/>
      <c r="AY9" s="55">
        <f>IF(AZ9=0,"",ROUND(AZ9/BA9,5))</f>
        <v>0.90666999999999998</v>
      </c>
      <c r="AZ9" s="54">
        <f>(L11+Q11+V11+AA11+AF11)</f>
        <v>68</v>
      </c>
      <c r="BA9" s="54">
        <f>(O11+T11+Y11+AD11+AI11)</f>
        <v>75</v>
      </c>
    </row>
    <row r="10" spans="1:53" ht="12" customHeight="1" x14ac:dyDescent="0.2">
      <c r="B10" s="56"/>
      <c r="C10" s="56"/>
      <c r="D10" s="56"/>
      <c r="E10" s="56"/>
      <c r="F10" s="56"/>
      <c r="G10" s="68"/>
      <c r="H10" s="69"/>
      <c r="I10" s="69"/>
      <c r="J10" s="69"/>
      <c r="K10" s="70"/>
      <c r="L10" s="90"/>
      <c r="M10" s="91"/>
      <c r="N10" s="91"/>
      <c r="O10" s="91"/>
      <c r="P10" s="92"/>
      <c r="Q10" s="90"/>
      <c r="R10" s="91"/>
      <c r="S10" s="91"/>
      <c r="T10" s="91"/>
      <c r="U10" s="92"/>
      <c r="V10" s="90"/>
      <c r="W10" s="91"/>
      <c r="X10" s="91"/>
      <c r="Y10" s="91"/>
      <c r="Z10" s="92"/>
      <c r="AA10" s="90"/>
      <c r="AB10" s="91"/>
      <c r="AC10" s="91"/>
      <c r="AD10" s="91"/>
      <c r="AE10" s="92"/>
      <c r="AF10" s="196"/>
      <c r="AG10" s="197"/>
      <c r="AH10" s="197"/>
      <c r="AI10" s="197"/>
      <c r="AJ10" s="198"/>
      <c r="AK10" s="93"/>
      <c r="AL10" s="94"/>
      <c r="AM10" s="94"/>
      <c r="AN10" s="94"/>
      <c r="AO10" s="94"/>
      <c r="AP10" s="94"/>
      <c r="AQ10" s="94"/>
      <c r="AR10" s="94"/>
      <c r="AS10" s="43"/>
      <c r="AT10" s="43"/>
      <c r="AU10" s="43"/>
      <c r="AV10" s="44"/>
      <c r="AW10" s="44"/>
      <c r="AX10" s="44"/>
      <c r="AY10" s="55"/>
      <c r="AZ10" s="54"/>
      <c r="BA10" s="54"/>
    </row>
    <row r="11" spans="1:53" ht="12" customHeight="1" x14ac:dyDescent="0.2">
      <c r="B11" s="56"/>
      <c r="C11" s="56"/>
      <c r="D11" s="56"/>
      <c r="E11" s="56"/>
      <c r="F11" s="56"/>
      <c r="G11" s="68"/>
      <c r="H11" s="69"/>
      <c r="I11" s="69"/>
      <c r="J11" s="69"/>
      <c r="K11" s="70"/>
      <c r="L11" s="62"/>
      <c r="M11" s="57"/>
      <c r="N11" s="57" t="s">
        <v>2</v>
      </c>
      <c r="O11" s="57"/>
      <c r="P11" s="58"/>
      <c r="Q11" s="62"/>
      <c r="R11" s="57"/>
      <c r="S11" s="57" t="s">
        <v>2</v>
      </c>
      <c r="T11" s="57"/>
      <c r="U11" s="58"/>
      <c r="V11" s="62">
        <v>31</v>
      </c>
      <c r="W11" s="57"/>
      <c r="X11" s="57" t="s">
        <v>2</v>
      </c>
      <c r="Y11" s="57">
        <v>37</v>
      </c>
      <c r="Z11" s="58"/>
      <c r="AA11" s="62">
        <v>37</v>
      </c>
      <c r="AB11" s="57"/>
      <c r="AC11" s="57" t="s">
        <v>2</v>
      </c>
      <c r="AD11" s="57">
        <v>38</v>
      </c>
      <c r="AE11" s="58"/>
      <c r="AF11" s="187"/>
      <c r="AG11" s="188"/>
      <c r="AH11" s="188" t="s">
        <v>2</v>
      </c>
      <c r="AI11" s="188"/>
      <c r="AJ11" s="191"/>
      <c r="AK11" s="93"/>
      <c r="AL11" s="94"/>
      <c r="AM11" s="94"/>
      <c r="AN11" s="94"/>
      <c r="AO11" s="94"/>
      <c r="AP11" s="94"/>
      <c r="AQ11" s="94"/>
      <c r="AR11" s="94"/>
      <c r="AS11" s="43"/>
      <c r="AT11" s="43"/>
      <c r="AU11" s="43"/>
      <c r="AV11" s="44"/>
      <c r="AW11" s="44"/>
      <c r="AX11" s="44"/>
      <c r="AY11" s="55"/>
      <c r="AZ11" s="54"/>
      <c r="BA11" s="54"/>
    </row>
    <row r="12" spans="1:53" ht="12" customHeight="1" x14ac:dyDescent="0.2">
      <c r="B12" s="56"/>
      <c r="C12" s="56"/>
      <c r="D12" s="56"/>
      <c r="E12" s="56"/>
      <c r="F12" s="56"/>
      <c r="G12" s="71"/>
      <c r="H12" s="72"/>
      <c r="I12" s="72"/>
      <c r="J12" s="72"/>
      <c r="K12" s="73"/>
      <c r="L12" s="63"/>
      <c r="M12" s="59"/>
      <c r="N12" s="59"/>
      <c r="O12" s="59"/>
      <c r="P12" s="60"/>
      <c r="Q12" s="63"/>
      <c r="R12" s="59"/>
      <c r="S12" s="59"/>
      <c r="T12" s="59"/>
      <c r="U12" s="60"/>
      <c r="V12" s="63"/>
      <c r="W12" s="59"/>
      <c r="X12" s="59"/>
      <c r="Y12" s="59"/>
      <c r="Z12" s="60"/>
      <c r="AA12" s="63"/>
      <c r="AB12" s="59"/>
      <c r="AC12" s="59"/>
      <c r="AD12" s="59"/>
      <c r="AE12" s="60"/>
      <c r="AF12" s="189"/>
      <c r="AG12" s="190"/>
      <c r="AH12" s="190"/>
      <c r="AI12" s="190"/>
      <c r="AJ12" s="192"/>
      <c r="AK12" s="93"/>
      <c r="AL12" s="94"/>
      <c r="AM12" s="94"/>
      <c r="AN12" s="94"/>
      <c r="AO12" s="94"/>
      <c r="AP12" s="94"/>
      <c r="AQ12" s="94"/>
      <c r="AR12" s="94"/>
      <c r="AS12" s="43"/>
      <c r="AT12" s="43"/>
      <c r="AU12" s="43"/>
      <c r="AV12" s="44"/>
      <c r="AW12" s="44"/>
      <c r="AX12" s="44"/>
      <c r="AY12" s="55"/>
      <c r="AZ12" s="54"/>
      <c r="BA12" s="54"/>
    </row>
    <row r="13" spans="1:53" ht="12" customHeight="1" x14ac:dyDescent="0.2">
      <c r="B13" s="56" t="s">
        <v>48</v>
      </c>
      <c r="C13" s="56"/>
      <c r="D13" s="56"/>
      <c r="E13" s="56"/>
      <c r="F13" s="56"/>
      <c r="G13" s="80" t="str">
        <f>IF(L9="○","●",IF(L9="●","○",L9))</f>
        <v>9/24  s2</v>
      </c>
      <c r="H13" s="81"/>
      <c r="I13" s="81"/>
      <c r="J13" s="81"/>
      <c r="K13" s="82"/>
      <c r="L13" s="86"/>
      <c r="M13" s="86"/>
      <c r="N13" s="86"/>
      <c r="O13" s="86"/>
      <c r="P13" s="86"/>
      <c r="Q13" s="87" t="s">
        <v>366</v>
      </c>
      <c r="R13" s="88"/>
      <c r="S13" s="88"/>
      <c r="T13" s="88"/>
      <c r="U13" s="89"/>
      <c r="V13" s="87" t="s">
        <v>196</v>
      </c>
      <c r="W13" s="88"/>
      <c r="X13" s="88"/>
      <c r="Y13" s="88"/>
      <c r="Z13" s="89"/>
      <c r="AA13" s="87" t="s">
        <v>258</v>
      </c>
      <c r="AB13" s="88"/>
      <c r="AC13" s="88"/>
      <c r="AD13" s="88"/>
      <c r="AE13" s="89"/>
      <c r="AF13" s="193"/>
      <c r="AG13" s="194"/>
      <c r="AH13" s="194"/>
      <c r="AI13" s="194"/>
      <c r="AJ13" s="195"/>
      <c r="AK13" s="93">
        <v>2</v>
      </c>
      <c r="AL13" s="94"/>
      <c r="AM13" s="94" t="s">
        <v>1</v>
      </c>
      <c r="AN13" s="94"/>
      <c r="AO13" s="94"/>
      <c r="AP13" s="94"/>
      <c r="AQ13" s="94" t="s">
        <v>3</v>
      </c>
      <c r="AR13" s="94"/>
      <c r="AS13" s="43">
        <f>IF(AK13+AO13=0,"",AK13/(AK13+AO13)*100)</f>
        <v>100</v>
      </c>
      <c r="AT13" s="43"/>
      <c r="AU13" s="43"/>
      <c r="AV13" s="44"/>
      <c r="AW13" s="44"/>
      <c r="AX13" s="44"/>
      <c r="AY13" s="55">
        <f>IF(AZ13=0,"",ROUND(AZ13/BA13,5))</f>
        <v>1.8194399999999999</v>
      </c>
      <c r="AZ13" s="103">
        <f>(G15+Q15+V15+AA15+AF15)</f>
        <v>131</v>
      </c>
      <c r="BA13" s="103">
        <f>(J15+T15+Y15+AD15+AI15)</f>
        <v>72</v>
      </c>
    </row>
    <row r="14" spans="1:53" ht="12" customHeight="1" x14ac:dyDescent="0.2">
      <c r="B14" s="56"/>
      <c r="C14" s="56"/>
      <c r="D14" s="56"/>
      <c r="E14" s="56"/>
      <c r="F14" s="56"/>
      <c r="G14" s="83"/>
      <c r="H14" s="84"/>
      <c r="I14" s="84"/>
      <c r="J14" s="84"/>
      <c r="K14" s="85"/>
      <c r="L14" s="86"/>
      <c r="M14" s="86"/>
      <c r="N14" s="86"/>
      <c r="O14" s="86"/>
      <c r="P14" s="86"/>
      <c r="Q14" s="90"/>
      <c r="R14" s="91"/>
      <c r="S14" s="91"/>
      <c r="T14" s="91"/>
      <c r="U14" s="92"/>
      <c r="V14" s="90"/>
      <c r="W14" s="91"/>
      <c r="X14" s="91"/>
      <c r="Y14" s="91"/>
      <c r="Z14" s="92"/>
      <c r="AA14" s="90"/>
      <c r="AB14" s="91"/>
      <c r="AC14" s="91"/>
      <c r="AD14" s="91"/>
      <c r="AE14" s="92"/>
      <c r="AF14" s="196"/>
      <c r="AG14" s="197"/>
      <c r="AH14" s="197"/>
      <c r="AI14" s="197"/>
      <c r="AJ14" s="198"/>
      <c r="AK14" s="93"/>
      <c r="AL14" s="94"/>
      <c r="AM14" s="94"/>
      <c r="AN14" s="94"/>
      <c r="AO14" s="94"/>
      <c r="AP14" s="94"/>
      <c r="AQ14" s="94"/>
      <c r="AR14" s="94"/>
      <c r="AS14" s="43"/>
      <c r="AT14" s="43"/>
      <c r="AU14" s="43"/>
      <c r="AV14" s="44"/>
      <c r="AW14" s="44"/>
      <c r="AX14" s="44"/>
      <c r="AY14" s="55"/>
      <c r="AZ14" s="104"/>
      <c r="BA14" s="104"/>
    </row>
    <row r="15" spans="1:53" ht="12" customHeight="1" x14ac:dyDescent="0.2">
      <c r="B15" s="56"/>
      <c r="C15" s="56"/>
      <c r="D15" s="56"/>
      <c r="E15" s="56"/>
      <c r="F15" s="56"/>
      <c r="G15" s="74">
        <f>O11</f>
        <v>0</v>
      </c>
      <c r="H15" s="75"/>
      <c r="I15" s="75" t="s">
        <v>2</v>
      </c>
      <c r="J15" s="75">
        <f>L11</f>
        <v>0</v>
      </c>
      <c r="K15" s="78"/>
      <c r="L15" s="86"/>
      <c r="M15" s="86"/>
      <c r="N15" s="86"/>
      <c r="O15" s="86"/>
      <c r="P15" s="86"/>
      <c r="Q15" s="62">
        <v>74</v>
      </c>
      <c r="R15" s="57"/>
      <c r="S15" s="57" t="s">
        <v>2</v>
      </c>
      <c r="T15" s="57">
        <v>29</v>
      </c>
      <c r="U15" s="58"/>
      <c r="V15" s="62"/>
      <c r="W15" s="57"/>
      <c r="X15" s="57" t="s">
        <v>2</v>
      </c>
      <c r="Y15" s="57"/>
      <c r="Z15" s="58"/>
      <c r="AA15" s="62">
        <v>57</v>
      </c>
      <c r="AB15" s="57"/>
      <c r="AC15" s="57" t="s">
        <v>2</v>
      </c>
      <c r="AD15" s="57">
        <v>43</v>
      </c>
      <c r="AE15" s="58"/>
      <c r="AF15" s="187"/>
      <c r="AG15" s="188"/>
      <c r="AH15" s="188" t="s">
        <v>2</v>
      </c>
      <c r="AI15" s="188"/>
      <c r="AJ15" s="191"/>
      <c r="AK15" s="93"/>
      <c r="AL15" s="94"/>
      <c r="AM15" s="94"/>
      <c r="AN15" s="94"/>
      <c r="AO15" s="94"/>
      <c r="AP15" s="94"/>
      <c r="AQ15" s="94"/>
      <c r="AR15" s="94"/>
      <c r="AS15" s="43"/>
      <c r="AT15" s="43"/>
      <c r="AU15" s="43"/>
      <c r="AV15" s="44"/>
      <c r="AW15" s="44"/>
      <c r="AX15" s="44"/>
      <c r="AY15" s="55"/>
      <c r="AZ15" s="104"/>
      <c r="BA15" s="104"/>
    </row>
    <row r="16" spans="1:53" ht="12" customHeight="1" x14ac:dyDescent="0.2">
      <c r="B16" s="56"/>
      <c r="C16" s="56"/>
      <c r="D16" s="56"/>
      <c r="E16" s="56"/>
      <c r="F16" s="56"/>
      <c r="G16" s="76"/>
      <c r="H16" s="77"/>
      <c r="I16" s="77"/>
      <c r="J16" s="77"/>
      <c r="K16" s="79"/>
      <c r="L16" s="86"/>
      <c r="M16" s="86"/>
      <c r="N16" s="86"/>
      <c r="O16" s="86"/>
      <c r="P16" s="86"/>
      <c r="Q16" s="63"/>
      <c r="R16" s="59"/>
      <c r="S16" s="59"/>
      <c r="T16" s="59"/>
      <c r="U16" s="60"/>
      <c r="V16" s="63"/>
      <c r="W16" s="59"/>
      <c r="X16" s="59"/>
      <c r="Y16" s="59"/>
      <c r="Z16" s="60"/>
      <c r="AA16" s="63"/>
      <c r="AB16" s="59"/>
      <c r="AC16" s="59"/>
      <c r="AD16" s="59"/>
      <c r="AE16" s="60"/>
      <c r="AF16" s="189"/>
      <c r="AG16" s="190"/>
      <c r="AH16" s="190"/>
      <c r="AI16" s="190"/>
      <c r="AJ16" s="192"/>
      <c r="AK16" s="93"/>
      <c r="AL16" s="94"/>
      <c r="AM16" s="94"/>
      <c r="AN16" s="94"/>
      <c r="AO16" s="94"/>
      <c r="AP16" s="94"/>
      <c r="AQ16" s="94"/>
      <c r="AR16" s="94"/>
      <c r="AS16" s="43"/>
      <c r="AT16" s="43"/>
      <c r="AU16" s="43"/>
      <c r="AV16" s="44"/>
      <c r="AW16" s="44"/>
      <c r="AX16" s="44"/>
      <c r="AY16" s="55"/>
      <c r="AZ16" s="105"/>
      <c r="BA16" s="105"/>
    </row>
    <row r="17" spans="2:53" ht="12" customHeight="1" x14ac:dyDescent="0.2">
      <c r="B17" s="56" t="s">
        <v>191</v>
      </c>
      <c r="C17" s="56"/>
      <c r="D17" s="56"/>
      <c r="E17" s="56"/>
      <c r="F17" s="56"/>
      <c r="G17" s="80" t="str">
        <f>IF(Q9="○","●",IF(Q9="●","○",Q9))</f>
        <v>9/10  o4</v>
      </c>
      <c r="H17" s="81"/>
      <c r="I17" s="81"/>
      <c r="J17" s="81"/>
      <c r="K17" s="82"/>
      <c r="L17" s="80" t="str">
        <f>IF(Q13="○","●",IF(Q13="●","○",Q13))</f>
        <v>●</v>
      </c>
      <c r="M17" s="81"/>
      <c r="N17" s="81"/>
      <c r="O17" s="81"/>
      <c r="P17" s="82"/>
      <c r="Q17" s="86"/>
      <c r="R17" s="86"/>
      <c r="S17" s="86"/>
      <c r="T17" s="86"/>
      <c r="U17" s="86"/>
      <c r="V17" s="87" t="s">
        <v>317</v>
      </c>
      <c r="W17" s="88"/>
      <c r="X17" s="88"/>
      <c r="Y17" s="88"/>
      <c r="Z17" s="89"/>
      <c r="AA17" s="87" t="s">
        <v>197</v>
      </c>
      <c r="AB17" s="88"/>
      <c r="AC17" s="88"/>
      <c r="AD17" s="88"/>
      <c r="AE17" s="89"/>
      <c r="AF17" s="193"/>
      <c r="AG17" s="194"/>
      <c r="AH17" s="194"/>
      <c r="AI17" s="194"/>
      <c r="AJ17" s="195"/>
      <c r="AK17" s="93"/>
      <c r="AL17" s="94"/>
      <c r="AM17" s="94" t="s">
        <v>1</v>
      </c>
      <c r="AN17" s="94"/>
      <c r="AO17" s="94">
        <v>2</v>
      </c>
      <c r="AP17" s="94"/>
      <c r="AQ17" s="94" t="s">
        <v>3</v>
      </c>
      <c r="AR17" s="94"/>
      <c r="AS17" s="43">
        <f>IF(AK17+AO17=0,"",AK17/(AK17+AO17)*100)</f>
        <v>0</v>
      </c>
      <c r="AT17" s="43"/>
      <c r="AU17" s="43"/>
      <c r="AV17" s="44"/>
      <c r="AW17" s="44"/>
      <c r="AX17" s="44"/>
      <c r="AY17" s="55">
        <f>IF(AZ17=0,"",ROUND(AZ17/BA17,5))</f>
        <v>0.4375</v>
      </c>
      <c r="AZ17" s="103">
        <f>(G19+L19+V19+AA19+AF19)</f>
        <v>49</v>
      </c>
      <c r="BA17" s="103">
        <f>(J19+O19+Y19+AD19+AI19)</f>
        <v>112</v>
      </c>
    </row>
    <row r="18" spans="2:53" ht="12" customHeight="1" x14ac:dyDescent="0.2">
      <c r="B18" s="56"/>
      <c r="C18" s="56"/>
      <c r="D18" s="56"/>
      <c r="E18" s="56"/>
      <c r="F18" s="56"/>
      <c r="G18" s="83"/>
      <c r="H18" s="84"/>
      <c r="I18" s="84"/>
      <c r="J18" s="84"/>
      <c r="K18" s="85"/>
      <c r="L18" s="83"/>
      <c r="M18" s="84"/>
      <c r="N18" s="84"/>
      <c r="O18" s="84"/>
      <c r="P18" s="85"/>
      <c r="Q18" s="86"/>
      <c r="R18" s="86"/>
      <c r="S18" s="86"/>
      <c r="T18" s="86"/>
      <c r="U18" s="86"/>
      <c r="V18" s="90"/>
      <c r="W18" s="91"/>
      <c r="X18" s="91"/>
      <c r="Y18" s="91"/>
      <c r="Z18" s="92"/>
      <c r="AA18" s="90"/>
      <c r="AB18" s="91"/>
      <c r="AC18" s="91"/>
      <c r="AD18" s="91"/>
      <c r="AE18" s="92"/>
      <c r="AF18" s="196"/>
      <c r="AG18" s="197"/>
      <c r="AH18" s="197"/>
      <c r="AI18" s="197"/>
      <c r="AJ18" s="198"/>
      <c r="AK18" s="93"/>
      <c r="AL18" s="94"/>
      <c r="AM18" s="94"/>
      <c r="AN18" s="94"/>
      <c r="AO18" s="94"/>
      <c r="AP18" s="94"/>
      <c r="AQ18" s="94"/>
      <c r="AR18" s="94"/>
      <c r="AS18" s="43"/>
      <c r="AT18" s="43"/>
      <c r="AU18" s="43"/>
      <c r="AV18" s="44"/>
      <c r="AW18" s="44"/>
      <c r="AX18" s="44"/>
      <c r="AY18" s="55"/>
      <c r="AZ18" s="104"/>
      <c r="BA18" s="104"/>
    </row>
    <row r="19" spans="2:53" ht="12" customHeight="1" x14ac:dyDescent="0.2">
      <c r="B19" s="56"/>
      <c r="C19" s="56"/>
      <c r="D19" s="56"/>
      <c r="E19" s="56"/>
      <c r="F19" s="56"/>
      <c r="G19" s="74">
        <f>T11</f>
        <v>0</v>
      </c>
      <c r="H19" s="75"/>
      <c r="I19" s="75" t="s">
        <v>2</v>
      </c>
      <c r="J19" s="75">
        <f>Q11</f>
        <v>0</v>
      </c>
      <c r="K19" s="78"/>
      <c r="L19" s="74">
        <f>T15</f>
        <v>29</v>
      </c>
      <c r="M19" s="75"/>
      <c r="N19" s="75" t="s">
        <v>2</v>
      </c>
      <c r="O19" s="75">
        <f>Q15</f>
        <v>74</v>
      </c>
      <c r="P19" s="78"/>
      <c r="Q19" s="86"/>
      <c r="R19" s="86"/>
      <c r="S19" s="86"/>
      <c r="T19" s="86"/>
      <c r="U19" s="86"/>
      <c r="V19" s="62">
        <v>20</v>
      </c>
      <c r="W19" s="57"/>
      <c r="X19" s="57" t="s">
        <v>2</v>
      </c>
      <c r="Y19" s="57">
        <v>38</v>
      </c>
      <c r="Z19" s="58"/>
      <c r="AA19" s="62"/>
      <c r="AB19" s="57"/>
      <c r="AC19" s="57" t="s">
        <v>2</v>
      </c>
      <c r="AD19" s="57"/>
      <c r="AE19" s="58"/>
      <c r="AF19" s="187"/>
      <c r="AG19" s="188"/>
      <c r="AH19" s="188" t="s">
        <v>2</v>
      </c>
      <c r="AI19" s="188"/>
      <c r="AJ19" s="191"/>
      <c r="AK19" s="93"/>
      <c r="AL19" s="94"/>
      <c r="AM19" s="94"/>
      <c r="AN19" s="94"/>
      <c r="AO19" s="94"/>
      <c r="AP19" s="94"/>
      <c r="AQ19" s="94"/>
      <c r="AR19" s="94"/>
      <c r="AS19" s="43"/>
      <c r="AT19" s="43"/>
      <c r="AU19" s="43"/>
      <c r="AV19" s="44"/>
      <c r="AW19" s="44"/>
      <c r="AX19" s="44"/>
      <c r="AY19" s="55"/>
      <c r="AZ19" s="104"/>
      <c r="BA19" s="104"/>
    </row>
    <row r="20" spans="2:53" ht="12" customHeight="1" x14ac:dyDescent="0.2">
      <c r="B20" s="56"/>
      <c r="C20" s="56"/>
      <c r="D20" s="56"/>
      <c r="E20" s="56"/>
      <c r="F20" s="56"/>
      <c r="G20" s="76"/>
      <c r="H20" s="77"/>
      <c r="I20" s="77"/>
      <c r="J20" s="77"/>
      <c r="K20" s="79"/>
      <c r="L20" s="76"/>
      <c r="M20" s="77"/>
      <c r="N20" s="77"/>
      <c r="O20" s="77"/>
      <c r="P20" s="79"/>
      <c r="Q20" s="86"/>
      <c r="R20" s="86"/>
      <c r="S20" s="86"/>
      <c r="T20" s="86"/>
      <c r="U20" s="86"/>
      <c r="V20" s="63"/>
      <c r="W20" s="59"/>
      <c r="X20" s="59"/>
      <c r="Y20" s="59"/>
      <c r="Z20" s="60"/>
      <c r="AA20" s="63"/>
      <c r="AB20" s="59"/>
      <c r="AC20" s="59"/>
      <c r="AD20" s="59"/>
      <c r="AE20" s="60"/>
      <c r="AF20" s="189"/>
      <c r="AG20" s="190"/>
      <c r="AH20" s="190"/>
      <c r="AI20" s="190"/>
      <c r="AJ20" s="192"/>
      <c r="AK20" s="93"/>
      <c r="AL20" s="94"/>
      <c r="AM20" s="94"/>
      <c r="AN20" s="94"/>
      <c r="AO20" s="94"/>
      <c r="AP20" s="94"/>
      <c r="AQ20" s="94"/>
      <c r="AR20" s="94"/>
      <c r="AS20" s="43"/>
      <c r="AT20" s="43"/>
      <c r="AU20" s="43"/>
      <c r="AV20" s="44"/>
      <c r="AW20" s="44"/>
      <c r="AX20" s="44"/>
      <c r="AY20" s="55"/>
      <c r="AZ20" s="105"/>
      <c r="BA20" s="105"/>
    </row>
    <row r="21" spans="2:53" ht="12" customHeight="1" x14ac:dyDescent="0.2">
      <c r="B21" s="56" t="s">
        <v>192</v>
      </c>
      <c r="C21" s="56"/>
      <c r="D21" s="56"/>
      <c r="E21" s="56"/>
      <c r="F21" s="56"/>
      <c r="G21" s="80" t="str">
        <f>IF(V9="○","●",IF(V9="●","○",V9))</f>
        <v>○</v>
      </c>
      <c r="H21" s="81"/>
      <c r="I21" s="81"/>
      <c r="J21" s="81"/>
      <c r="K21" s="82"/>
      <c r="L21" s="80" t="str">
        <f>IF(V13="○","●",IF(V13="●","○",V13))</f>
        <v>9/3  j2</v>
      </c>
      <c r="M21" s="81"/>
      <c r="N21" s="81"/>
      <c r="O21" s="81"/>
      <c r="P21" s="82"/>
      <c r="Q21" s="80" t="str">
        <f>IF(V17="○","●",IF(V17="●","○",V17))</f>
        <v>○</v>
      </c>
      <c r="R21" s="81"/>
      <c r="S21" s="81"/>
      <c r="T21" s="81"/>
      <c r="U21" s="82"/>
      <c r="V21" s="86"/>
      <c r="W21" s="86"/>
      <c r="X21" s="86"/>
      <c r="Y21" s="86"/>
      <c r="Z21" s="86"/>
      <c r="AA21" s="87" t="s">
        <v>198</v>
      </c>
      <c r="AB21" s="88"/>
      <c r="AC21" s="88"/>
      <c r="AD21" s="88"/>
      <c r="AE21" s="89"/>
      <c r="AF21" s="193"/>
      <c r="AG21" s="194"/>
      <c r="AH21" s="194"/>
      <c r="AI21" s="194"/>
      <c r="AJ21" s="195"/>
      <c r="AK21" s="93">
        <v>2</v>
      </c>
      <c r="AL21" s="94"/>
      <c r="AM21" s="94" t="s">
        <v>1</v>
      </c>
      <c r="AN21" s="94"/>
      <c r="AO21" s="94"/>
      <c r="AP21" s="94"/>
      <c r="AQ21" s="94" t="s">
        <v>3</v>
      </c>
      <c r="AR21" s="94"/>
      <c r="AS21" s="43">
        <f>IF(AK21+AO21=0,"",AK21/(AK21+AO21)*100)</f>
        <v>100</v>
      </c>
      <c r="AT21" s="43"/>
      <c r="AU21" s="43"/>
      <c r="AV21" s="44"/>
      <c r="AW21" s="44"/>
      <c r="AX21" s="44"/>
      <c r="AY21" s="55">
        <f>IF(AZ21=0,"",ROUND(AZ21/BA21,5))</f>
        <v>1.4705900000000001</v>
      </c>
      <c r="AZ21" s="103">
        <f>(G23+L23+Q23+AA23+AF23)</f>
        <v>75</v>
      </c>
      <c r="BA21" s="103">
        <f>(J23+O23+T23+AD23+AI23)</f>
        <v>51</v>
      </c>
    </row>
    <row r="22" spans="2:53" ht="12" customHeight="1" x14ac:dyDescent="0.2">
      <c r="B22" s="56"/>
      <c r="C22" s="56"/>
      <c r="D22" s="56"/>
      <c r="E22" s="56"/>
      <c r="F22" s="56"/>
      <c r="G22" s="83"/>
      <c r="H22" s="84"/>
      <c r="I22" s="84"/>
      <c r="J22" s="84"/>
      <c r="K22" s="85"/>
      <c r="L22" s="83"/>
      <c r="M22" s="84"/>
      <c r="N22" s="84"/>
      <c r="O22" s="84"/>
      <c r="P22" s="85"/>
      <c r="Q22" s="83"/>
      <c r="R22" s="84"/>
      <c r="S22" s="84"/>
      <c r="T22" s="84"/>
      <c r="U22" s="85"/>
      <c r="V22" s="86"/>
      <c r="W22" s="86"/>
      <c r="X22" s="86"/>
      <c r="Y22" s="86"/>
      <c r="Z22" s="86"/>
      <c r="AA22" s="90"/>
      <c r="AB22" s="91"/>
      <c r="AC22" s="91"/>
      <c r="AD22" s="91"/>
      <c r="AE22" s="92"/>
      <c r="AF22" s="196"/>
      <c r="AG22" s="197"/>
      <c r="AH22" s="197"/>
      <c r="AI22" s="197"/>
      <c r="AJ22" s="198"/>
      <c r="AK22" s="93"/>
      <c r="AL22" s="94"/>
      <c r="AM22" s="94"/>
      <c r="AN22" s="94"/>
      <c r="AO22" s="94"/>
      <c r="AP22" s="94"/>
      <c r="AQ22" s="94"/>
      <c r="AR22" s="94"/>
      <c r="AS22" s="43"/>
      <c r="AT22" s="43"/>
      <c r="AU22" s="43"/>
      <c r="AV22" s="44"/>
      <c r="AW22" s="44"/>
      <c r="AX22" s="44"/>
      <c r="AY22" s="55"/>
      <c r="AZ22" s="104"/>
      <c r="BA22" s="104"/>
    </row>
    <row r="23" spans="2:53" ht="12" customHeight="1" x14ac:dyDescent="0.2">
      <c r="B23" s="56"/>
      <c r="C23" s="56"/>
      <c r="D23" s="56"/>
      <c r="E23" s="56"/>
      <c r="F23" s="56"/>
      <c r="G23" s="74">
        <f>Y11</f>
        <v>37</v>
      </c>
      <c r="H23" s="75"/>
      <c r="I23" s="75" t="s">
        <v>2</v>
      </c>
      <c r="J23" s="75">
        <f>V11</f>
        <v>31</v>
      </c>
      <c r="K23" s="78"/>
      <c r="L23" s="74">
        <f>Y15</f>
        <v>0</v>
      </c>
      <c r="M23" s="75"/>
      <c r="N23" s="75" t="s">
        <v>2</v>
      </c>
      <c r="O23" s="75">
        <f>V15</f>
        <v>0</v>
      </c>
      <c r="P23" s="78"/>
      <c r="Q23" s="74">
        <f>Y19</f>
        <v>38</v>
      </c>
      <c r="R23" s="75"/>
      <c r="S23" s="75" t="s">
        <v>2</v>
      </c>
      <c r="T23" s="75">
        <f>V19</f>
        <v>20</v>
      </c>
      <c r="U23" s="78"/>
      <c r="V23" s="86"/>
      <c r="W23" s="86"/>
      <c r="X23" s="86"/>
      <c r="Y23" s="86"/>
      <c r="Z23" s="86"/>
      <c r="AA23" s="62"/>
      <c r="AB23" s="57"/>
      <c r="AC23" s="57" t="s">
        <v>2</v>
      </c>
      <c r="AD23" s="57"/>
      <c r="AE23" s="58"/>
      <c r="AF23" s="187"/>
      <c r="AG23" s="188"/>
      <c r="AH23" s="188" t="s">
        <v>2</v>
      </c>
      <c r="AI23" s="188"/>
      <c r="AJ23" s="191"/>
      <c r="AK23" s="93"/>
      <c r="AL23" s="94"/>
      <c r="AM23" s="94"/>
      <c r="AN23" s="94"/>
      <c r="AO23" s="94"/>
      <c r="AP23" s="94"/>
      <c r="AQ23" s="94"/>
      <c r="AR23" s="94"/>
      <c r="AS23" s="43"/>
      <c r="AT23" s="43"/>
      <c r="AU23" s="43"/>
      <c r="AV23" s="44"/>
      <c r="AW23" s="44"/>
      <c r="AX23" s="44"/>
      <c r="AY23" s="55"/>
      <c r="AZ23" s="104"/>
      <c r="BA23" s="104"/>
    </row>
    <row r="24" spans="2:53" ht="12" customHeight="1" x14ac:dyDescent="0.2">
      <c r="B24" s="56"/>
      <c r="C24" s="56"/>
      <c r="D24" s="56"/>
      <c r="E24" s="56"/>
      <c r="F24" s="56"/>
      <c r="G24" s="76"/>
      <c r="H24" s="77"/>
      <c r="I24" s="77"/>
      <c r="J24" s="77"/>
      <c r="K24" s="79"/>
      <c r="L24" s="76"/>
      <c r="M24" s="77"/>
      <c r="N24" s="77"/>
      <c r="O24" s="77"/>
      <c r="P24" s="79"/>
      <c r="Q24" s="76"/>
      <c r="R24" s="77"/>
      <c r="S24" s="77"/>
      <c r="T24" s="77"/>
      <c r="U24" s="79"/>
      <c r="V24" s="86"/>
      <c r="W24" s="86"/>
      <c r="X24" s="86"/>
      <c r="Y24" s="86"/>
      <c r="Z24" s="86"/>
      <c r="AA24" s="63"/>
      <c r="AB24" s="59"/>
      <c r="AC24" s="59"/>
      <c r="AD24" s="59"/>
      <c r="AE24" s="60"/>
      <c r="AF24" s="189"/>
      <c r="AG24" s="190"/>
      <c r="AH24" s="190"/>
      <c r="AI24" s="190"/>
      <c r="AJ24" s="192"/>
      <c r="AK24" s="93"/>
      <c r="AL24" s="94"/>
      <c r="AM24" s="94"/>
      <c r="AN24" s="94"/>
      <c r="AO24" s="94"/>
      <c r="AP24" s="94"/>
      <c r="AQ24" s="94"/>
      <c r="AR24" s="94"/>
      <c r="AS24" s="43"/>
      <c r="AT24" s="43"/>
      <c r="AU24" s="43"/>
      <c r="AV24" s="44"/>
      <c r="AW24" s="44"/>
      <c r="AX24" s="44"/>
      <c r="AY24" s="55"/>
      <c r="AZ24" s="105"/>
      <c r="BA24" s="105"/>
    </row>
    <row r="25" spans="2:53" ht="12" customHeight="1" x14ac:dyDescent="0.2">
      <c r="B25" s="56" t="s">
        <v>193</v>
      </c>
      <c r="C25" s="56"/>
      <c r="D25" s="56"/>
      <c r="E25" s="56"/>
      <c r="F25" s="56"/>
      <c r="G25" s="80" t="str">
        <f>IF(AA9="○","●",IF(AA9="●","○",AA9))</f>
        <v>○</v>
      </c>
      <c r="H25" s="81"/>
      <c r="I25" s="81"/>
      <c r="J25" s="81"/>
      <c r="K25" s="82"/>
      <c r="L25" s="80" t="str">
        <f>IF(AA13="○","●",IF(AA13="●","○",AA13))</f>
        <v>●</v>
      </c>
      <c r="M25" s="81"/>
      <c r="N25" s="81"/>
      <c r="O25" s="81"/>
      <c r="P25" s="82"/>
      <c r="Q25" s="80" t="str">
        <f>IF(AA17="○","●",IF(AA17="●","○",AA17))</f>
        <v>7/30  f1</v>
      </c>
      <c r="R25" s="81"/>
      <c r="S25" s="81"/>
      <c r="T25" s="81"/>
      <c r="U25" s="82"/>
      <c r="V25" s="80" t="str">
        <f>IF(AA21="○","●",IF(AA21="●","○",AA21))</f>
        <v>9/24  u1</v>
      </c>
      <c r="W25" s="81"/>
      <c r="X25" s="81"/>
      <c r="Y25" s="81"/>
      <c r="Z25" s="82"/>
      <c r="AA25" s="86"/>
      <c r="AB25" s="86"/>
      <c r="AC25" s="86"/>
      <c r="AD25" s="86"/>
      <c r="AE25" s="86"/>
      <c r="AF25" s="193"/>
      <c r="AG25" s="194"/>
      <c r="AH25" s="194"/>
      <c r="AI25" s="194"/>
      <c r="AJ25" s="195"/>
      <c r="AK25" s="93">
        <v>1</v>
      </c>
      <c r="AL25" s="94"/>
      <c r="AM25" s="94" t="s">
        <v>1</v>
      </c>
      <c r="AN25" s="94"/>
      <c r="AO25" s="94">
        <v>1</v>
      </c>
      <c r="AP25" s="94"/>
      <c r="AQ25" s="94" t="s">
        <v>3</v>
      </c>
      <c r="AR25" s="94"/>
      <c r="AS25" s="43">
        <f>IF(AK25+AO25=0,"",AK25/(AK25+AO25)*100)</f>
        <v>50</v>
      </c>
      <c r="AT25" s="43"/>
      <c r="AU25" s="43"/>
      <c r="AV25" s="44"/>
      <c r="AW25" s="44"/>
      <c r="AX25" s="44"/>
      <c r="AY25" s="55">
        <f>IF(AZ25=0,"",ROUND(AZ25/BA25,5))</f>
        <v>0.86170000000000002</v>
      </c>
      <c r="AZ25" s="103">
        <f>(G27+L27+Q27+V27+AF27)</f>
        <v>81</v>
      </c>
      <c r="BA25" s="103">
        <f>(J27+O27+T27+Y27+AI27)</f>
        <v>94</v>
      </c>
    </row>
    <row r="26" spans="2:53" ht="12" customHeight="1" x14ac:dyDescent="0.2">
      <c r="B26" s="56"/>
      <c r="C26" s="56"/>
      <c r="D26" s="56"/>
      <c r="E26" s="56"/>
      <c r="F26" s="56"/>
      <c r="G26" s="83"/>
      <c r="H26" s="84"/>
      <c r="I26" s="84"/>
      <c r="J26" s="84"/>
      <c r="K26" s="85"/>
      <c r="L26" s="83"/>
      <c r="M26" s="84"/>
      <c r="N26" s="84"/>
      <c r="O26" s="84"/>
      <c r="P26" s="85"/>
      <c r="Q26" s="83"/>
      <c r="R26" s="84"/>
      <c r="S26" s="84"/>
      <c r="T26" s="84"/>
      <c r="U26" s="85"/>
      <c r="V26" s="83"/>
      <c r="W26" s="84"/>
      <c r="X26" s="84"/>
      <c r="Y26" s="84"/>
      <c r="Z26" s="85"/>
      <c r="AA26" s="86"/>
      <c r="AB26" s="86"/>
      <c r="AC26" s="86"/>
      <c r="AD26" s="86"/>
      <c r="AE26" s="86"/>
      <c r="AF26" s="196"/>
      <c r="AG26" s="197"/>
      <c r="AH26" s="197"/>
      <c r="AI26" s="197"/>
      <c r="AJ26" s="198"/>
      <c r="AK26" s="93"/>
      <c r="AL26" s="94"/>
      <c r="AM26" s="94"/>
      <c r="AN26" s="94"/>
      <c r="AO26" s="94"/>
      <c r="AP26" s="94"/>
      <c r="AQ26" s="94"/>
      <c r="AR26" s="94"/>
      <c r="AS26" s="43"/>
      <c r="AT26" s="43"/>
      <c r="AU26" s="43"/>
      <c r="AV26" s="44"/>
      <c r="AW26" s="44"/>
      <c r="AX26" s="44"/>
      <c r="AY26" s="55"/>
      <c r="AZ26" s="104"/>
      <c r="BA26" s="104"/>
    </row>
    <row r="27" spans="2:53" ht="12" customHeight="1" x14ac:dyDescent="0.2">
      <c r="B27" s="56"/>
      <c r="C27" s="56"/>
      <c r="D27" s="56"/>
      <c r="E27" s="56"/>
      <c r="F27" s="56"/>
      <c r="G27" s="74">
        <f>AD11</f>
        <v>38</v>
      </c>
      <c r="H27" s="75"/>
      <c r="I27" s="75" t="s">
        <v>2</v>
      </c>
      <c r="J27" s="75">
        <f>AA11</f>
        <v>37</v>
      </c>
      <c r="K27" s="78"/>
      <c r="L27" s="74">
        <f>AD15</f>
        <v>43</v>
      </c>
      <c r="M27" s="75"/>
      <c r="N27" s="75" t="s">
        <v>2</v>
      </c>
      <c r="O27" s="75">
        <f>AA15</f>
        <v>57</v>
      </c>
      <c r="P27" s="78"/>
      <c r="Q27" s="74">
        <f>AD19</f>
        <v>0</v>
      </c>
      <c r="R27" s="75"/>
      <c r="S27" s="75" t="s">
        <v>2</v>
      </c>
      <c r="T27" s="75">
        <f>AA19</f>
        <v>0</v>
      </c>
      <c r="U27" s="78"/>
      <c r="V27" s="74">
        <f>AD23</f>
        <v>0</v>
      </c>
      <c r="W27" s="75"/>
      <c r="X27" s="75" t="s">
        <v>2</v>
      </c>
      <c r="Y27" s="75">
        <f>AA23</f>
        <v>0</v>
      </c>
      <c r="Z27" s="78"/>
      <c r="AA27" s="86"/>
      <c r="AB27" s="86"/>
      <c r="AC27" s="86"/>
      <c r="AD27" s="86"/>
      <c r="AE27" s="86"/>
      <c r="AF27" s="187"/>
      <c r="AG27" s="188"/>
      <c r="AH27" s="188" t="s">
        <v>2</v>
      </c>
      <c r="AI27" s="188"/>
      <c r="AJ27" s="191"/>
      <c r="AK27" s="93"/>
      <c r="AL27" s="94"/>
      <c r="AM27" s="94"/>
      <c r="AN27" s="94"/>
      <c r="AO27" s="94"/>
      <c r="AP27" s="94"/>
      <c r="AQ27" s="94"/>
      <c r="AR27" s="94"/>
      <c r="AS27" s="43"/>
      <c r="AT27" s="43"/>
      <c r="AU27" s="43"/>
      <c r="AV27" s="44"/>
      <c r="AW27" s="44"/>
      <c r="AX27" s="44"/>
      <c r="AY27" s="55"/>
      <c r="AZ27" s="104"/>
      <c r="BA27" s="104"/>
    </row>
    <row r="28" spans="2:53" ht="12" customHeight="1" x14ac:dyDescent="0.2">
      <c r="B28" s="56"/>
      <c r="C28" s="56"/>
      <c r="D28" s="56"/>
      <c r="E28" s="56"/>
      <c r="F28" s="56"/>
      <c r="G28" s="76"/>
      <c r="H28" s="77"/>
      <c r="I28" s="77"/>
      <c r="J28" s="77"/>
      <c r="K28" s="79"/>
      <c r="L28" s="76"/>
      <c r="M28" s="77"/>
      <c r="N28" s="77"/>
      <c r="O28" s="77"/>
      <c r="P28" s="79"/>
      <c r="Q28" s="76"/>
      <c r="R28" s="77"/>
      <c r="S28" s="77"/>
      <c r="T28" s="77"/>
      <c r="U28" s="79"/>
      <c r="V28" s="76"/>
      <c r="W28" s="77"/>
      <c r="X28" s="77"/>
      <c r="Y28" s="77"/>
      <c r="Z28" s="79"/>
      <c r="AA28" s="86"/>
      <c r="AB28" s="86"/>
      <c r="AC28" s="86"/>
      <c r="AD28" s="86"/>
      <c r="AE28" s="86"/>
      <c r="AF28" s="189"/>
      <c r="AG28" s="190"/>
      <c r="AH28" s="190"/>
      <c r="AI28" s="190"/>
      <c r="AJ28" s="192"/>
      <c r="AK28" s="93"/>
      <c r="AL28" s="94"/>
      <c r="AM28" s="94"/>
      <c r="AN28" s="94"/>
      <c r="AO28" s="94"/>
      <c r="AP28" s="94"/>
      <c r="AQ28" s="94"/>
      <c r="AR28" s="94"/>
      <c r="AS28" s="43"/>
      <c r="AT28" s="43"/>
      <c r="AU28" s="43"/>
      <c r="AV28" s="44"/>
      <c r="AW28" s="44"/>
      <c r="AX28" s="44"/>
      <c r="AY28" s="55"/>
      <c r="AZ28" s="105"/>
      <c r="BA28" s="105"/>
    </row>
    <row r="29" spans="2:53" ht="12" customHeight="1" x14ac:dyDescent="0.2">
      <c r="B29" s="229"/>
      <c r="C29" s="229"/>
      <c r="D29" s="229"/>
      <c r="E29" s="229"/>
      <c r="F29" s="229"/>
      <c r="G29" s="213">
        <f>IF(AF9="○","●",IF(AF9="●","○",AF9))</f>
        <v>0</v>
      </c>
      <c r="H29" s="214"/>
      <c r="I29" s="214"/>
      <c r="J29" s="214"/>
      <c r="K29" s="215"/>
      <c r="L29" s="213">
        <f>IF(AF13="○","●",IF(AF13="●","○",AF13))</f>
        <v>0</v>
      </c>
      <c r="M29" s="214"/>
      <c r="N29" s="214"/>
      <c r="O29" s="214"/>
      <c r="P29" s="215"/>
      <c r="Q29" s="213">
        <f>IF(AF17="○","●",IF(AF17="●","○",AF17))</f>
        <v>0</v>
      </c>
      <c r="R29" s="214"/>
      <c r="S29" s="214"/>
      <c r="T29" s="214"/>
      <c r="U29" s="215"/>
      <c r="V29" s="213">
        <f>IF(AF21="○","●",IF(AF21="●","○",AF21))</f>
        <v>0</v>
      </c>
      <c r="W29" s="214"/>
      <c r="X29" s="214"/>
      <c r="Y29" s="214"/>
      <c r="Z29" s="215"/>
      <c r="AA29" s="213">
        <f>IF(AF25="○","●",IF(AF25="●","○",AF25))</f>
        <v>0</v>
      </c>
      <c r="AB29" s="214"/>
      <c r="AC29" s="214"/>
      <c r="AD29" s="214"/>
      <c r="AE29" s="215"/>
      <c r="AF29" s="219"/>
      <c r="AG29" s="220"/>
      <c r="AH29" s="220"/>
      <c r="AI29" s="220"/>
      <c r="AJ29" s="221"/>
      <c r="AK29" s="228"/>
      <c r="AL29" s="212"/>
      <c r="AM29" s="212" t="s">
        <v>1</v>
      </c>
      <c r="AN29" s="212"/>
      <c r="AO29" s="212"/>
      <c r="AP29" s="212"/>
      <c r="AQ29" s="212" t="s">
        <v>3</v>
      </c>
      <c r="AR29" s="212"/>
      <c r="AS29" s="206" t="str">
        <f>IF(AK29+AO29=0,"",AK29/(AK29+AO29)*100)</f>
        <v/>
      </c>
      <c r="AT29" s="206"/>
      <c r="AU29" s="206"/>
      <c r="AV29" s="207"/>
      <c r="AW29" s="207"/>
      <c r="AX29" s="207"/>
      <c r="AY29" s="208" t="str">
        <f>IF(AZ29=0,"",ROUND(AZ29/BA29,5))</f>
        <v/>
      </c>
      <c r="AZ29" s="209">
        <f>(G31+L31+Q31+V31+AA31)</f>
        <v>0</v>
      </c>
      <c r="BA29" s="209">
        <f>(J31+O31+T31+Y31+AD31)</f>
        <v>0</v>
      </c>
    </row>
    <row r="30" spans="2:53" ht="12" customHeight="1" x14ac:dyDescent="0.2">
      <c r="B30" s="229"/>
      <c r="C30" s="229"/>
      <c r="D30" s="229"/>
      <c r="E30" s="229"/>
      <c r="F30" s="229"/>
      <c r="G30" s="216"/>
      <c r="H30" s="217"/>
      <c r="I30" s="217"/>
      <c r="J30" s="217"/>
      <c r="K30" s="218"/>
      <c r="L30" s="216"/>
      <c r="M30" s="217"/>
      <c r="N30" s="217"/>
      <c r="O30" s="217"/>
      <c r="P30" s="218"/>
      <c r="Q30" s="216"/>
      <c r="R30" s="217"/>
      <c r="S30" s="217"/>
      <c r="T30" s="217"/>
      <c r="U30" s="218"/>
      <c r="V30" s="216"/>
      <c r="W30" s="217"/>
      <c r="X30" s="217"/>
      <c r="Y30" s="217"/>
      <c r="Z30" s="218"/>
      <c r="AA30" s="216"/>
      <c r="AB30" s="217"/>
      <c r="AC30" s="217"/>
      <c r="AD30" s="217"/>
      <c r="AE30" s="218"/>
      <c r="AF30" s="222"/>
      <c r="AG30" s="223"/>
      <c r="AH30" s="223"/>
      <c r="AI30" s="223"/>
      <c r="AJ30" s="224"/>
      <c r="AK30" s="228"/>
      <c r="AL30" s="212"/>
      <c r="AM30" s="212"/>
      <c r="AN30" s="212"/>
      <c r="AO30" s="212"/>
      <c r="AP30" s="212"/>
      <c r="AQ30" s="212"/>
      <c r="AR30" s="212"/>
      <c r="AS30" s="206"/>
      <c r="AT30" s="206"/>
      <c r="AU30" s="206"/>
      <c r="AV30" s="207"/>
      <c r="AW30" s="207"/>
      <c r="AX30" s="207"/>
      <c r="AY30" s="208"/>
      <c r="AZ30" s="210"/>
      <c r="BA30" s="210"/>
    </row>
    <row r="31" spans="2:53" ht="12" customHeight="1" x14ac:dyDescent="0.2">
      <c r="B31" s="229"/>
      <c r="C31" s="229"/>
      <c r="D31" s="229"/>
      <c r="E31" s="229"/>
      <c r="F31" s="229"/>
      <c r="G31" s="204">
        <f>AI11</f>
        <v>0</v>
      </c>
      <c r="H31" s="200"/>
      <c r="I31" s="200" t="s">
        <v>2</v>
      </c>
      <c r="J31" s="200">
        <f>AF11</f>
        <v>0</v>
      </c>
      <c r="K31" s="201"/>
      <c r="L31" s="204">
        <f>AI15</f>
        <v>0</v>
      </c>
      <c r="M31" s="200"/>
      <c r="N31" s="200" t="s">
        <v>2</v>
      </c>
      <c r="O31" s="200">
        <f>AF15</f>
        <v>0</v>
      </c>
      <c r="P31" s="201"/>
      <c r="Q31" s="204">
        <f>AI19</f>
        <v>0</v>
      </c>
      <c r="R31" s="200"/>
      <c r="S31" s="200" t="s">
        <v>2</v>
      </c>
      <c r="T31" s="200">
        <f>AF19</f>
        <v>0</v>
      </c>
      <c r="U31" s="201"/>
      <c r="V31" s="204">
        <f>AI23</f>
        <v>0</v>
      </c>
      <c r="W31" s="200"/>
      <c r="X31" s="200" t="s">
        <v>2</v>
      </c>
      <c r="Y31" s="200">
        <f>AF23</f>
        <v>0</v>
      </c>
      <c r="Z31" s="201"/>
      <c r="AA31" s="204">
        <f>AI27</f>
        <v>0</v>
      </c>
      <c r="AB31" s="200"/>
      <c r="AC31" s="200" t="s">
        <v>2</v>
      </c>
      <c r="AD31" s="200">
        <f>AF27</f>
        <v>0</v>
      </c>
      <c r="AE31" s="201"/>
      <c r="AF31" s="222"/>
      <c r="AG31" s="223"/>
      <c r="AH31" s="223"/>
      <c r="AI31" s="223"/>
      <c r="AJ31" s="224"/>
      <c r="AK31" s="228"/>
      <c r="AL31" s="212"/>
      <c r="AM31" s="212"/>
      <c r="AN31" s="212"/>
      <c r="AO31" s="212"/>
      <c r="AP31" s="212"/>
      <c r="AQ31" s="212"/>
      <c r="AR31" s="212"/>
      <c r="AS31" s="206"/>
      <c r="AT31" s="206"/>
      <c r="AU31" s="206"/>
      <c r="AV31" s="207"/>
      <c r="AW31" s="207"/>
      <c r="AX31" s="207"/>
      <c r="AY31" s="208"/>
      <c r="AZ31" s="210"/>
      <c r="BA31" s="210"/>
    </row>
    <row r="32" spans="2:53" ht="12" customHeight="1" x14ac:dyDescent="0.2">
      <c r="B32" s="229"/>
      <c r="C32" s="229"/>
      <c r="D32" s="229"/>
      <c r="E32" s="229"/>
      <c r="F32" s="229"/>
      <c r="G32" s="205"/>
      <c r="H32" s="202"/>
      <c r="I32" s="202"/>
      <c r="J32" s="202"/>
      <c r="K32" s="203"/>
      <c r="L32" s="205"/>
      <c r="M32" s="202"/>
      <c r="N32" s="202"/>
      <c r="O32" s="202"/>
      <c r="P32" s="203"/>
      <c r="Q32" s="205"/>
      <c r="R32" s="202"/>
      <c r="S32" s="202"/>
      <c r="T32" s="202"/>
      <c r="U32" s="203"/>
      <c r="V32" s="205"/>
      <c r="W32" s="202"/>
      <c r="X32" s="202"/>
      <c r="Y32" s="202"/>
      <c r="Z32" s="203"/>
      <c r="AA32" s="205"/>
      <c r="AB32" s="202"/>
      <c r="AC32" s="202"/>
      <c r="AD32" s="202"/>
      <c r="AE32" s="203"/>
      <c r="AF32" s="225"/>
      <c r="AG32" s="226"/>
      <c r="AH32" s="226"/>
      <c r="AI32" s="226"/>
      <c r="AJ32" s="227"/>
      <c r="AK32" s="228"/>
      <c r="AL32" s="212"/>
      <c r="AM32" s="212"/>
      <c r="AN32" s="212"/>
      <c r="AO32" s="212"/>
      <c r="AP32" s="212"/>
      <c r="AQ32" s="212"/>
      <c r="AR32" s="212"/>
      <c r="AS32" s="206"/>
      <c r="AT32" s="206"/>
      <c r="AU32" s="206"/>
      <c r="AV32" s="207"/>
      <c r="AW32" s="207"/>
      <c r="AX32" s="207"/>
      <c r="AY32" s="208"/>
      <c r="AZ32" s="211"/>
      <c r="BA32" s="211"/>
    </row>
    <row r="33" spans="2:51" x14ac:dyDescent="0.2">
      <c r="B33" s="100" t="s">
        <v>20</v>
      </c>
      <c r="C33" s="100"/>
      <c r="D33" s="100"/>
      <c r="E33" s="100"/>
      <c r="F33" s="100"/>
      <c r="G33" s="100"/>
      <c r="H33" s="100"/>
      <c r="I33" s="101" t="s">
        <v>19</v>
      </c>
      <c r="J33" s="101"/>
      <c r="K33" s="101"/>
      <c r="L33" s="101"/>
      <c r="M33" s="101" t="s">
        <v>22</v>
      </c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Y33" s="2"/>
    </row>
    <row r="34" spans="2:51" x14ac:dyDescent="0.2">
      <c r="C34" s="3"/>
      <c r="D34" s="3"/>
      <c r="E34" s="3"/>
      <c r="F34" s="3"/>
      <c r="G34" s="3"/>
      <c r="H34" s="3"/>
      <c r="I34" s="139" t="s">
        <v>23</v>
      </c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"/>
      <c r="AL34" s="1"/>
      <c r="AM34" s="1"/>
      <c r="AN34" s="1"/>
      <c r="AO34" s="1"/>
      <c r="AP34" s="1"/>
      <c r="AQ34" s="1"/>
      <c r="AR34" s="1"/>
      <c r="AS34" s="1"/>
      <c r="AT34" s="1"/>
    </row>
  </sheetData>
  <sheetProtection selectLockedCells="1"/>
  <mergeCells count="206">
    <mergeCell ref="B33:H33"/>
    <mergeCell ref="I33:L33"/>
    <mergeCell ref="M33:AT33"/>
    <mergeCell ref="I34:AJ34"/>
    <mergeCell ref="A1:AX1"/>
    <mergeCell ref="A3:E3"/>
    <mergeCell ref="F3:M3"/>
    <mergeCell ref="B5:F8"/>
    <mergeCell ref="G5:K8"/>
    <mergeCell ref="L5:P8"/>
    <mergeCell ref="Q5:U8"/>
    <mergeCell ref="V5:Z8"/>
    <mergeCell ref="AA5:AE8"/>
    <mergeCell ref="AF5:AJ8"/>
    <mergeCell ref="AK5:AR8"/>
    <mergeCell ref="AS5:AU8"/>
    <mergeCell ref="AV5:AX8"/>
    <mergeCell ref="AY5:AY8"/>
    <mergeCell ref="AZ5:AZ8"/>
    <mergeCell ref="BA5:BA8"/>
    <mergeCell ref="B9:F12"/>
    <mergeCell ref="G9:K12"/>
    <mergeCell ref="L9:P10"/>
    <mergeCell ref="Q9:U10"/>
    <mergeCell ref="V9:Z10"/>
    <mergeCell ref="AA9:AE10"/>
    <mergeCell ref="V11:W12"/>
    <mergeCell ref="X11:X12"/>
    <mergeCell ref="Y11:Z12"/>
    <mergeCell ref="AA11:AB12"/>
    <mergeCell ref="AF9:AJ10"/>
    <mergeCell ref="AK9:AL12"/>
    <mergeCell ref="AF11:AG12"/>
    <mergeCell ref="AH11:AH12"/>
    <mergeCell ref="AI11:AJ12"/>
    <mergeCell ref="AM9:AN12"/>
    <mergeCell ref="AO9:AP12"/>
    <mergeCell ref="AQ9:AR12"/>
    <mergeCell ref="AS9:AU12"/>
    <mergeCell ref="AV9:AX12"/>
    <mergeCell ref="AY9:AY12"/>
    <mergeCell ref="AZ9:AZ12"/>
    <mergeCell ref="BA9:BA12"/>
    <mergeCell ref="L11:M12"/>
    <mergeCell ref="N11:N12"/>
    <mergeCell ref="O11:P12"/>
    <mergeCell ref="Q11:R12"/>
    <mergeCell ref="S11:S12"/>
    <mergeCell ref="T11:U12"/>
    <mergeCell ref="AC11:AC12"/>
    <mergeCell ref="AD11:AE12"/>
    <mergeCell ref="B13:F16"/>
    <mergeCell ref="G13:K14"/>
    <mergeCell ref="L13:P16"/>
    <mergeCell ref="Q13:U14"/>
    <mergeCell ref="V13:Z14"/>
    <mergeCell ref="AA13:AE14"/>
    <mergeCell ref="T15:U16"/>
    <mergeCell ref="V15:W16"/>
    <mergeCell ref="X15:X16"/>
    <mergeCell ref="Y15:Z16"/>
    <mergeCell ref="AF13:AJ14"/>
    <mergeCell ref="AK13:AL16"/>
    <mergeCell ref="AM13:AN16"/>
    <mergeCell ref="AO13:AP16"/>
    <mergeCell ref="AQ13:AR16"/>
    <mergeCell ref="AD15:AE16"/>
    <mergeCell ref="AF15:AG16"/>
    <mergeCell ref="AH15:AH16"/>
    <mergeCell ref="AI15:AJ16"/>
    <mergeCell ref="AS13:AU16"/>
    <mergeCell ref="AV13:AX16"/>
    <mergeCell ref="AY13:AY16"/>
    <mergeCell ref="AZ13:AZ16"/>
    <mergeCell ref="BA13:BA16"/>
    <mergeCell ref="G15:H16"/>
    <mergeCell ref="I15:I16"/>
    <mergeCell ref="J15:K16"/>
    <mergeCell ref="Q15:R16"/>
    <mergeCell ref="S15:S16"/>
    <mergeCell ref="AA15:AB16"/>
    <mergeCell ref="AC15:AC16"/>
    <mergeCell ref="B17:F20"/>
    <mergeCell ref="G17:K18"/>
    <mergeCell ref="L17:P18"/>
    <mergeCell ref="Q17:U20"/>
    <mergeCell ref="V17:Z18"/>
    <mergeCell ref="AA17:AE18"/>
    <mergeCell ref="V19:W20"/>
    <mergeCell ref="X19:X20"/>
    <mergeCell ref="Y19:Z20"/>
    <mergeCell ref="AA19:AB20"/>
    <mergeCell ref="AF17:AJ18"/>
    <mergeCell ref="AK17:AL20"/>
    <mergeCell ref="AM17:AN20"/>
    <mergeCell ref="AO17:AP20"/>
    <mergeCell ref="AC19:AC20"/>
    <mergeCell ref="AD19:AE20"/>
    <mergeCell ref="AF19:AG20"/>
    <mergeCell ref="AH19:AH20"/>
    <mergeCell ref="AQ17:AR20"/>
    <mergeCell ref="AS17:AU20"/>
    <mergeCell ref="AV17:AX20"/>
    <mergeCell ref="AY17:AY20"/>
    <mergeCell ref="AZ17:AZ20"/>
    <mergeCell ref="BA17:BA20"/>
    <mergeCell ref="G19:H20"/>
    <mergeCell ref="I19:I20"/>
    <mergeCell ref="J19:K20"/>
    <mergeCell ref="L19:M20"/>
    <mergeCell ref="N19:N20"/>
    <mergeCell ref="O19:P20"/>
    <mergeCell ref="AI19:AJ20"/>
    <mergeCell ref="B21:F24"/>
    <mergeCell ref="G21:K22"/>
    <mergeCell ref="L21:P22"/>
    <mergeCell ref="Q21:U22"/>
    <mergeCell ref="V21:Z24"/>
    <mergeCell ref="AA21:AE22"/>
    <mergeCell ref="AF21:AJ22"/>
    <mergeCell ref="O23:P24"/>
    <mergeCell ref="Q23:R24"/>
    <mergeCell ref="AK21:AL24"/>
    <mergeCell ref="AM21:AN24"/>
    <mergeCell ref="AO21:AP24"/>
    <mergeCell ref="AQ21:AR24"/>
    <mergeCell ref="AD23:AE24"/>
    <mergeCell ref="AF23:AG24"/>
    <mergeCell ref="AH23:AH24"/>
    <mergeCell ref="AI23:AJ24"/>
    <mergeCell ref="AS21:AU24"/>
    <mergeCell ref="AV21:AX24"/>
    <mergeCell ref="AY21:AY24"/>
    <mergeCell ref="AZ21:AZ24"/>
    <mergeCell ref="BA21:BA24"/>
    <mergeCell ref="G23:H24"/>
    <mergeCell ref="I23:I24"/>
    <mergeCell ref="J23:K24"/>
    <mergeCell ref="L23:M24"/>
    <mergeCell ref="N23:N24"/>
    <mergeCell ref="S23:S24"/>
    <mergeCell ref="T23:U24"/>
    <mergeCell ref="AA23:AB24"/>
    <mergeCell ref="AC23:AC24"/>
    <mergeCell ref="B25:F28"/>
    <mergeCell ref="G25:K26"/>
    <mergeCell ref="L25:P26"/>
    <mergeCell ref="Q25:U26"/>
    <mergeCell ref="V25:Z26"/>
    <mergeCell ref="AA25:AE28"/>
    <mergeCell ref="AO25:AP28"/>
    <mergeCell ref="AQ25:AR28"/>
    <mergeCell ref="AS25:AU28"/>
    <mergeCell ref="AV25:AX28"/>
    <mergeCell ref="AY25:AY28"/>
    <mergeCell ref="Q27:R28"/>
    <mergeCell ref="S27:S28"/>
    <mergeCell ref="T27:U28"/>
    <mergeCell ref="V27:W28"/>
    <mergeCell ref="AF25:AJ26"/>
    <mergeCell ref="L27:M28"/>
    <mergeCell ref="N27:N28"/>
    <mergeCell ref="O27:P28"/>
    <mergeCell ref="X27:X28"/>
    <mergeCell ref="Y27:Z28"/>
    <mergeCell ref="AM25:AN28"/>
    <mergeCell ref="AK25:AL28"/>
    <mergeCell ref="AF27:AG28"/>
    <mergeCell ref="AH27:AH28"/>
    <mergeCell ref="AI27:AJ28"/>
    <mergeCell ref="BA29:BA32"/>
    <mergeCell ref="G31:H32"/>
    <mergeCell ref="I31:I32"/>
    <mergeCell ref="J31:K32"/>
    <mergeCell ref="L31:M32"/>
    <mergeCell ref="AZ25:AZ28"/>
    <mergeCell ref="BA25:BA28"/>
    <mergeCell ref="G27:H28"/>
    <mergeCell ref="I27:I28"/>
    <mergeCell ref="J27:K28"/>
    <mergeCell ref="AC31:AC32"/>
    <mergeCell ref="B29:F32"/>
    <mergeCell ref="G29:K30"/>
    <mergeCell ref="L29:P30"/>
    <mergeCell ref="Q29:U30"/>
    <mergeCell ref="V29:Z30"/>
    <mergeCell ref="AV29:AX32"/>
    <mergeCell ref="AY29:AY32"/>
    <mergeCell ref="AZ29:AZ32"/>
    <mergeCell ref="AO29:AP32"/>
    <mergeCell ref="AQ29:AR32"/>
    <mergeCell ref="N31:N32"/>
    <mergeCell ref="AA29:AE30"/>
    <mergeCell ref="AF29:AJ32"/>
    <mergeCell ref="AK29:AL32"/>
    <mergeCell ref="AM29:AN32"/>
    <mergeCell ref="AD31:AE32"/>
    <mergeCell ref="O31:P32"/>
    <mergeCell ref="Q31:R32"/>
    <mergeCell ref="S31:S32"/>
    <mergeCell ref="T31:U32"/>
    <mergeCell ref="AS29:AU32"/>
    <mergeCell ref="V31:W32"/>
    <mergeCell ref="X31:X32"/>
    <mergeCell ref="Y31:Z32"/>
    <mergeCell ref="AA31:AB32"/>
  </mergeCells>
  <phoneticPr fontId="1"/>
  <pageMargins left="0.25" right="0.25" top="0.75" bottom="0.75" header="0.3" footer="0.3"/>
  <pageSetup paperSize="9" orientation="landscape" verticalDpi="36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A34"/>
  <sheetViews>
    <sheetView zoomScale="85" zoomScaleNormal="85" workbookViewId="0">
      <selection activeCell="AK21" sqref="AK21:AL24"/>
    </sheetView>
  </sheetViews>
  <sheetFormatPr defaultColWidth="9" defaultRowHeight="16.2" x14ac:dyDescent="0.2"/>
  <cols>
    <col min="1" max="1" width="2.44140625" style="1" customWidth="1"/>
    <col min="2" max="36" width="2.21875" style="1" customWidth="1"/>
    <col min="37" max="44" width="1.77734375" style="2" customWidth="1"/>
    <col min="45" max="50" width="2.44140625" style="2" customWidth="1"/>
    <col min="51" max="16384" width="9" style="1"/>
  </cols>
  <sheetData>
    <row r="1" spans="1:53" ht="23.4" x14ac:dyDescent="0.2">
      <c r="A1" s="96" t="str">
        <f>男子１部!$A$1</f>
        <v>平成２９年度　第４回　岡山県リーグ大会結果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</row>
    <row r="2" spans="1:53" ht="12.75" customHeight="1" x14ac:dyDescent="0.2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</row>
    <row r="3" spans="1:53" ht="18.75" customHeight="1" x14ac:dyDescent="0.2">
      <c r="A3" s="97" t="s">
        <v>18</v>
      </c>
      <c r="B3" s="97"/>
      <c r="C3" s="97"/>
      <c r="D3" s="97"/>
      <c r="E3" s="97"/>
      <c r="F3" s="61" t="s">
        <v>36</v>
      </c>
      <c r="G3" s="61"/>
      <c r="H3" s="61"/>
      <c r="I3" s="61"/>
      <c r="J3" s="61"/>
      <c r="K3" s="61"/>
      <c r="L3" s="61"/>
      <c r="M3" s="61"/>
      <c r="N3" s="5"/>
      <c r="O3" s="5"/>
      <c r="P3" s="5"/>
      <c r="Q3" s="5"/>
      <c r="R3" s="5"/>
      <c r="S3" s="5"/>
      <c r="T3" s="5"/>
      <c r="U3" s="5"/>
      <c r="V3" s="5"/>
      <c r="W3" s="5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</row>
    <row r="4" spans="1:53" ht="15" customHeight="1" x14ac:dyDescent="0.2">
      <c r="A4" s="29"/>
    </row>
    <row r="5" spans="1:53" ht="12" customHeight="1" x14ac:dyDescent="0.2">
      <c r="B5" s="64"/>
      <c r="C5" s="64"/>
      <c r="D5" s="64"/>
      <c r="E5" s="64"/>
      <c r="F5" s="64"/>
      <c r="G5" s="56" t="str">
        <f>B9</f>
        <v>岡山理科大学</v>
      </c>
      <c r="H5" s="56"/>
      <c r="I5" s="56"/>
      <c r="J5" s="56"/>
      <c r="K5" s="56"/>
      <c r="L5" s="56" t="str">
        <f>B13</f>
        <v>就実大学</v>
      </c>
      <c r="M5" s="56"/>
      <c r="N5" s="56"/>
      <c r="O5" s="56"/>
      <c r="P5" s="56"/>
      <c r="Q5" s="56" t="str">
        <f>B17</f>
        <v>RED SPIRITS</v>
      </c>
      <c r="R5" s="56"/>
      <c r="S5" s="56"/>
      <c r="T5" s="56"/>
      <c r="U5" s="56"/>
      <c r="V5" s="56" t="str">
        <f>B21</f>
        <v>Laugh</v>
      </c>
      <c r="W5" s="56"/>
      <c r="X5" s="56"/>
      <c r="Y5" s="56"/>
      <c r="Z5" s="56"/>
      <c r="AA5" s="56" t="str">
        <f>B25</f>
        <v>Beクラブ</v>
      </c>
      <c r="AB5" s="56"/>
      <c r="AC5" s="56"/>
      <c r="AD5" s="56"/>
      <c r="AE5" s="56"/>
      <c r="AF5" s="230">
        <f>B29</f>
        <v>0</v>
      </c>
      <c r="AG5" s="231"/>
      <c r="AH5" s="231"/>
      <c r="AI5" s="231"/>
      <c r="AJ5" s="232"/>
      <c r="AK5" s="45" t="s">
        <v>4</v>
      </c>
      <c r="AL5" s="46"/>
      <c r="AM5" s="46"/>
      <c r="AN5" s="46"/>
      <c r="AO5" s="46"/>
      <c r="AP5" s="46"/>
      <c r="AQ5" s="46"/>
      <c r="AR5" s="46"/>
      <c r="AS5" s="95" t="s">
        <v>21</v>
      </c>
      <c r="AT5" s="56"/>
      <c r="AU5" s="56"/>
      <c r="AV5" s="56" t="s">
        <v>5</v>
      </c>
      <c r="AW5" s="56"/>
      <c r="AX5" s="56"/>
      <c r="AY5" s="56" t="s">
        <v>24</v>
      </c>
      <c r="AZ5" s="56" t="s">
        <v>6</v>
      </c>
      <c r="BA5" s="56" t="s">
        <v>7</v>
      </c>
    </row>
    <row r="6" spans="1:53" ht="12" customHeight="1" x14ac:dyDescent="0.2">
      <c r="B6" s="64"/>
      <c r="C6" s="64"/>
      <c r="D6" s="64"/>
      <c r="E6" s="64"/>
      <c r="F6" s="64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233"/>
      <c r="AG6" s="234"/>
      <c r="AH6" s="234"/>
      <c r="AI6" s="234"/>
      <c r="AJ6" s="235"/>
      <c r="AK6" s="48"/>
      <c r="AL6" s="49"/>
      <c r="AM6" s="49"/>
      <c r="AN6" s="49"/>
      <c r="AO6" s="49"/>
      <c r="AP6" s="49"/>
      <c r="AQ6" s="49"/>
      <c r="AR6" s="49"/>
      <c r="AS6" s="56"/>
      <c r="AT6" s="56"/>
      <c r="AU6" s="56"/>
      <c r="AV6" s="56"/>
      <c r="AW6" s="56"/>
      <c r="AX6" s="56"/>
      <c r="AY6" s="56"/>
      <c r="AZ6" s="56"/>
      <c r="BA6" s="56"/>
    </row>
    <row r="7" spans="1:53" ht="12" customHeight="1" x14ac:dyDescent="0.2">
      <c r="B7" s="64"/>
      <c r="C7" s="64"/>
      <c r="D7" s="64"/>
      <c r="E7" s="64"/>
      <c r="F7" s="64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233"/>
      <c r="AG7" s="234"/>
      <c r="AH7" s="234"/>
      <c r="AI7" s="234"/>
      <c r="AJ7" s="235"/>
      <c r="AK7" s="48"/>
      <c r="AL7" s="49"/>
      <c r="AM7" s="49"/>
      <c r="AN7" s="49"/>
      <c r="AO7" s="49"/>
      <c r="AP7" s="49"/>
      <c r="AQ7" s="49"/>
      <c r="AR7" s="49"/>
      <c r="AS7" s="56"/>
      <c r="AT7" s="56"/>
      <c r="AU7" s="56"/>
      <c r="AV7" s="56"/>
      <c r="AW7" s="56"/>
      <c r="AX7" s="56"/>
      <c r="AY7" s="56"/>
      <c r="AZ7" s="56"/>
      <c r="BA7" s="56"/>
    </row>
    <row r="8" spans="1:53" ht="12" customHeight="1" x14ac:dyDescent="0.2">
      <c r="B8" s="64"/>
      <c r="C8" s="64"/>
      <c r="D8" s="64"/>
      <c r="E8" s="64"/>
      <c r="F8" s="64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236"/>
      <c r="AG8" s="237"/>
      <c r="AH8" s="237"/>
      <c r="AI8" s="237"/>
      <c r="AJ8" s="238"/>
      <c r="AK8" s="51"/>
      <c r="AL8" s="52"/>
      <c r="AM8" s="52"/>
      <c r="AN8" s="52"/>
      <c r="AO8" s="52"/>
      <c r="AP8" s="52"/>
      <c r="AQ8" s="52"/>
      <c r="AR8" s="52"/>
      <c r="AS8" s="56"/>
      <c r="AT8" s="56"/>
      <c r="AU8" s="56"/>
      <c r="AV8" s="56"/>
      <c r="AW8" s="56"/>
      <c r="AX8" s="56"/>
      <c r="AY8" s="56"/>
      <c r="AZ8" s="56"/>
      <c r="BA8" s="56"/>
    </row>
    <row r="9" spans="1:53" ht="12" customHeight="1" x14ac:dyDescent="0.2">
      <c r="B9" s="56" t="s">
        <v>136</v>
      </c>
      <c r="C9" s="56"/>
      <c r="D9" s="56"/>
      <c r="E9" s="56"/>
      <c r="F9" s="56"/>
      <c r="G9" s="65"/>
      <c r="H9" s="66"/>
      <c r="I9" s="66"/>
      <c r="J9" s="66"/>
      <c r="K9" s="67"/>
      <c r="L9" s="87" t="s">
        <v>203</v>
      </c>
      <c r="M9" s="88"/>
      <c r="N9" s="88"/>
      <c r="O9" s="88"/>
      <c r="P9" s="89"/>
      <c r="Q9" s="87" t="s">
        <v>204</v>
      </c>
      <c r="R9" s="88"/>
      <c r="S9" s="88"/>
      <c r="T9" s="88"/>
      <c r="U9" s="89"/>
      <c r="V9" s="87" t="s">
        <v>205</v>
      </c>
      <c r="W9" s="88"/>
      <c r="X9" s="88"/>
      <c r="Y9" s="88"/>
      <c r="Z9" s="89"/>
      <c r="AA9" s="87" t="s">
        <v>301</v>
      </c>
      <c r="AB9" s="88"/>
      <c r="AC9" s="88"/>
      <c r="AD9" s="88"/>
      <c r="AE9" s="89"/>
      <c r="AF9" s="193"/>
      <c r="AG9" s="194"/>
      <c r="AH9" s="194"/>
      <c r="AI9" s="194"/>
      <c r="AJ9" s="195"/>
      <c r="AK9" s="93"/>
      <c r="AL9" s="94"/>
      <c r="AM9" s="94" t="s">
        <v>1</v>
      </c>
      <c r="AN9" s="94"/>
      <c r="AO9" s="94">
        <v>1</v>
      </c>
      <c r="AP9" s="94"/>
      <c r="AQ9" s="94" t="s">
        <v>3</v>
      </c>
      <c r="AR9" s="94"/>
      <c r="AS9" s="43">
        <f>IF(AK9+AO9=0,"",AK9/(AK9+AO9)*100)</f>
        <v>0</v>
      </c>
      <c r="AT9" s="43"/>
      <c r="AU9" s="43"/>
      <c r="AV9" s="44"/>
      <c r="AW9" s="44"/>
      <c r="AX9" s="44"/>
      <c r="AY9" s="55">
        <f>IF(AZ9=0,"",ROUND(AZ9/BA9,5))</f>
        <v>0.37930999999999998</v>
      </c>
      <c r="AZ9" s="54">
        <f>(L11+Q11+V11+AA11+AF11)</f>
        <v>22</v>
      </c>
      <c r="BA9" s="54">
        <f>(O11+T11+Y11+AD11+AI11)</f>
        <v>58</v>
      </c>
    </row>
    <row r="10" spans="1:53" ht="12" customHeight="1" x14ac:dyDescent="0.2">
      <c r="B10" s="56"/>
      <c r="C10" s="56"/>
      <c r="D10" s="56"/>
      <c r="E10" s="56"/>
      <c r="F10" s="56"/>
      <c r="G10" s="68"/>
      <c r="H10" s="69"/>
      <c r="I10" s="69"/>
      <c r="J10" s="69"/>
      <c r="K10" s="70"/>
      <c r="L10" s="90"/>
      <c r="M10" s="91"/>
      <c r="N10" s="91"/>
      <c r="O10" s="91"/>
      <c r="P10" s="92"/>
      <c r="Q10" s="90"/>
      <c r="R10" s="91"/>
      <c r="S10" s="91"/>
      <c r="T10" s="91"/>
      <c r="U10" s="92"/>
      <c r="V10" s="90"/>
      <c r="W10" s="91"/>
      <c r="X10" s="91"/>
      <c r="Y10" s="91"/>
      <c r="Z10" s="92"/>
      <c r="AA10" s="90"/>
      <c r="AB10" s="91"/>
      <c r="AC10" s="91"/>
      <c r="AD10" s="91"/>
      <c r="AE10" s="92"/>
      <c r="AF10" s="196"/>
      <c r="AG10" s="197"/>
      <c r="AH10" s="197"/>
      <c r="AI10" s="197"/>
      <c r="AJ10" s="198"/>
      <c r="AK10" s="93"/>
      <c r="AL10" s="94"/>
      <c r="AM10" s="94"/>
      <c r="AN10" s="94"/>
      <c r="AO10" s="94"/>
      <c r="AP10" s="94"/>
      <c r="AQ10" s="94"/>
      <c r="AR10" s="94"/>
      <c r="AS10" s="43"/>
      <c r="AT10" s="43"/>
      <c r="AU10" s="43"/>
      <c r="AV10" s="44"/>
      <c r="AW10" s="44"/>
      <c r="AX10" s="44"/>
      <c r="AY10" s="55"/>
      <c r="AZ10" s="54"/>
      <c r="BA10" s="54"/>
    </row>
    <row r="11" spans="1:53" ht="12" customHeight="1" x14ac:dyDescent="0.2">
      <c r="B11" s="56"/>
      <c r="C11" s="56"/>
      <c r="D11" s="56"/>
      <c r="E11" s="56"/>
      <c r="F11" s="56"/>
      <c r="G11" s="68"/>
      <c r="H11" s="69"/>
      <c r="I11" s="69"/>
      <c r="J11" s="69"/>
      <c r="K11" s="70"/>
      <c r="L11" s="62"/>
      <c r="M11" s="57"/>
      <c r="N11" s="57" t="s">
        <v>2</v>
      </c>
      <c r="O11" s="57"/>
      <c r="P11" s="58"/>
      <c r="Q11" s="62"/>
      <c r="R11" s="57"/>
      <c r="S11" s="57" t="s">
        <v>2</v>
      </c>
      <c r="T11" s="57"/>
      <c r="U11" s="58"/>
      <c r="V11" s="62"/>
      <c r="W11" s="57"/>
      <c r="X11" s="57" t="s">
        <v>2</v>
      </c>
      <c r="Y11" s="57"/>
      <c r="Z11" s="58"/>
      <c r="AA11" s="62">
        <v>22</v>
      </c>
      <c r="AB11" s="57"/>
      <c r="AC11" s="57" t="s">
        <v>2</v>
      </c>
      <c r="AD11" s="57">
        <v>58</v>
      </c>
      <c r="AE11" s="58"/>
      <c r="AF11" s="187"/>
      <c r="AG11" s="188"/>
      <c r="AH11" s="188" t="s">
        <v>2</v>
      </c>
      <c r="AI11" s="188"/>
      <c r="AJ11" s="191"/>
      <c r="AK11" s="93"/>
      <c r="AL11" s="94"/>
      <c r="AM11" s="94"/>
      <c r="AN11" s="94"/>
      <c r="AO11" s="94"/>
      <c r="AP11" s="94"/>
      <c r="AQ11" s="94"/>
      <c r="AR11" s="94"/>
      <c r="AS11" s="43"/>
      <c r="AT11" s="43"/>
      <c r="AU11" s="43"/>
      <c r="AV11" s="44"/>
      <c r="AW11" s="44"/>
      <c r="AX11" s="44"/>
      <c r="AY11" s="55"/>
      <c r="AZ11" s="54"/>
      <c r="BA11" s="54"/>
    </row>
    <row r="12" spans="1:53" ht="12" customHeight="1" x14ac:dyDescent="0.2">
      <c r="B12" s="56"/>
      <c r="C12" s="56"/>
      <c r="D12" s="56"/>
      <c r="E12" s="56"/>
      <c r="F12" s="56"/>
      <c r="G12" s="71"/>
      <c r="H12" s="72"/>
      <c r="I12" s="72"/>
      <c r="J12" s="72"/>
      <c r="K12" s="73"/>
      <c r="L12" s="63"/>
      <c r="M12" s="59"/>
      <c r="N12" s="59"/>
      <c r="O12" s="59"/>
      <c r="P12" s="60"/>
      <c r="Q12" s="63"/>
      <c r="R12" s="59"/>
      <c r="S12" s="59"/>
      <c r="T12" s="59"/>
      <c r="U12" s="60"/>
      <c r="V12" s="63"/>
      <c r="W12" s="59"/>
      <c r="X12" s="59"/>
      <c r="Y12" s="59"/>
      <c r="Z12" s="60"/>
      <c r="AA12" s="63"/>
      <c r="AB12" s="59"/>
      <c r="AC12" s="59"/>
      <c r="AD12" s="59"/>
      <c r="AE12" s="60"/>
      <c r="AF12" s="189"/>
      <c r="AG12" s="190"/>
      <c r="AH12" s="190"/>
      <c r="AI12" s="190"/>
      <c r="AJ12" s="192"/>
      <c r="AK12" s="93"/>
      <c r="AL12" s="94"/>
      <c r="AM12" s="94"/>
      <c r="AN12" s="94"/>
      <c r="AO12" s="94"/>
      <c r="AP12" s="94"/>
      <c r="AQ12" s="94"/>
      <c r="AR12" s="94"/>
      <c r="AS12" s="43"/>
      <c r="AT12" s="43"/>
      <c r="AU12" s="43"/>
      <c r="AV12" s="44"/>
      <c r="AW12" s="44"/>
      <c r="AX12" s="44"/>
      <c r="AY12" s="55"/>
      <c r="AZ12" s="54"/>
      <c r="BA12" s="54"/>
    </row>
    <row r="13" spans="1:53" ht="12" customHeight="1" x14ac:dyDescent="0.2">
      <c r="B13" s="56" t="s">
        <v>199</v>
      </c>
      <c r="C13" s="56"/>
      <c r="D13" s="56"/>
      <c r="E13" s="56"/>
      <c r="F13" s="56"/>
      <c r="G13" s="80" t="str">
        <f>IF(L9="○","●",IF(L9="●","○",L9))</f>
        <v>9/24  t4</v>
      </c>
      <c r="H13" s="81"/>
      <c r="I13" s="81"/>
      <c r="J13" s="81"/>
      <c r="K13" s="82"/>
      <c r="L13" s="86"/>
      <c r="M13" s="86"/>
      <c r="N13" s="86"/>
      <c r="O13" s="86"/>
      <c r="P13" s="86"/>
      <c r="Q13" s="87" t="s">
        <v>347</v>
      </c>
      <c r="R13" s="88"/>
      <c r="S13" s="88"/>
      <c r="T13" s="88"/>
      <c r="U13" s="89"/>
      <c r="V13" s="87" t="s">
        <v>206</v>
      </c>
      <c r="W13" s="88"/>
      <c r="X13" s="88"/>
      <c r="Y13" s="88"/>
      <c r="Z13" s="89"/>
      <c r="AA13" s="87" t="s">
        <v>256</v>
      </c>
      <c r="AB13" s="88"/>
      <c r="AC13" s="88"/>
      <c r="AD13" s="88"/>
      <c r="AE13" s="89"/>
      <c r="AF13" s="193"/>
      <c r="AG13" s="194"/>
      <c r="AH13" s="194"/>
      <c r="AI13" s="194"/>
      <c r="AJ13" s="195"/>
      <c r="AK13" s="93"/>
      <c r="AL13" s="94"/>
      <c r="AM13" s="94" t="s">
        <v>1</v>
      </c>
      <c r="AN13" s="94"/>
      <c r="AO13" s="94">
        <v>2</v>
      </c>
      <c r="AP13" s="94"/>
      <c r="AQ13" s="94" t="s">
        <v>3</v>
      </c>
      <c r="AR13" s="94"/>
      <c r="AS13" s="43">
        <f>IF(AK13+AO13=0,"",AK13/(AK13+AO13)*100)</f>
        <v>0</v>
      </c>
      <c r="AT13" s="43"/>
      <c r="AU13" s="43"/>
      <c r="AV13" s="44"/>
      <c r="AW13" s="44"/>
      <c r="AX13" s="44"/>
      <c r="AY13" s="55">
        <f>IF(AZ13=0,"",ROUND(AZ13/BA13,5))</f>
        <v>0.27535999999999999</v>
      </c>
      <c r="AZ13" s="103">
        <f>(G15+Q15+V15+AA15+AF15)</f>
        <v>38</v>
      </c>
      <c r="BA13" s="103">
        <f>(J15+T15+Y15+AD15+AI15)</f>
        <v>138</v>
      </c>
    </row>
    <row r="14" spans="1:53" ht="12" customHeight="1" x14ac:dyDescent="0.2">
      <c r="B14" s="56"/>
      <c r="C14" s="56"/>
      <c r="D14" s="56"/>
      <c r="E14" s="56"/>
      <c r="F14" s="56"/>
      <c r="G14" s="83"/>
      <c r="H14" s="84"/>
      <c r="I14" s="84"/>
      <c r="J14" s="84"/>
      <c r="K14" s="85"/>
      <c r="L14" s="86"/>
      <c r="M14" s="86"/>
      <c r="N14" s="86"/>
      <c r="O14" s="86"/>
      <c r="P14" s="86"/>
      <c r="Q14" s="90"/>
      <c r="R14" s="91"/>
      <c r="S14" s="91"/>
      <c r="T14" s="91"/>
      <c r="U14" s="92"/>
      <c r="V14" s="90"/>
      <c r="W14" s="91"/>
      <c r="X14" s="91"/>
      <c r="Y14" s="91"/>
      <c r="Z14" s="92"/>
      <c r="AA14" s="90"/>
      <c r="AB14" s="91"/>
      <c r="AC14" s="91"/>
      <c r="AD14" s="91"/>
      <c r="AE14" s="92"/>
      <c r="AF14" s="196"/>
      <c r="AG14" s="197"/>
      <c r="AH14" s="197"/>
      <c r="AI14" s="197"/>
      <c r="AJ14" s="198"/>
      <c r="AK14" s="93"/>
      <c r="AL14" s="94"/>
      <c r="AM14" s="94"/>
      <c r="AN14" s="94"/>
      <c r="AO14" s="94"/>
      <c r="AP14" s="94"/>
      <c r="AQ14" s="94"/>
      <c r="AR14" s="94"/>
      <c r="AS14" s="43"/>
      <c r="AT14" s="43"/>
      <c r="AU14" s="43"/>
      <c r="AV14" s="44"/>
      <c r="AW14" s="44"/>
      <c r="AX14" s="44"/>
      <c r="AY14" s="55"/>
      <c r="AZ14" s="104"/>
      <c r="BA14" s="104"/>
    </row>
    <row r="15" spans="1:53" ht="12" customHeight="1" x14ac:dyDescent="0.2">
      <c r="B15" s="56"/>
      <c r="C15" s="56"/>
      <c r="D15" s="56"/>
      <c r="E15" s="56"/>
      <c r="F15" s="56"/>
      <c r="G15" s="74">
        <f>O11</f>
        <v>0</v>
      </c>
      <c r="H15" s="75"/>
      <c r="I15" s="75" t="s">
        <v>2</v>
      </c>
      <c r="J15" s="75">
        <f>L11</f>
        <v>0</v>
      </c>
      <c r="K15" s="78"/>
      <c r="L15" s="86"/>
      <c r="M15" s="86"/>
      <c r="N15" s="86"/>
      <c r="O15" s="86"/>
      <c r="P15" s="86"/>
      <c r="Q15" s="62">
        <v>24</v>
      </c>
      <c r="R15" s="57"/>
      <c r="S15" s="57" t="s">
        <v>2</v>
      </c>
      <c r="T15" s="57">
        <v>63</v>
      </c>
      <c r="U15" s="58"/>
      <c r="V15" s="62"/>
      <c r="W15" s="57"/>
      <c r="X15" s="57" t="s">
        <v>2</v>
      </c>
      <c r="Y15" s="57"/>
      <c r="Z15" s="58"/>
      <c r="AA15" s="62">
        <v>14</v>
      </c>
      <c r="AB15" s="57"/>
      <c r="AC15" s="57" t="s">
        <v>2</v>
      </c>
      <c r="AD15" s="57">
        <v>75</v>
      </c>
      <c r="AE15" s="58"/>
      <c r="AF15" s="187"/>
      <c r="AG15" s="188"/>
      <c r="AH15" s="188" t="s">
        <v>2</v>
      </c>
      <c r="AI15" s="188"/>
      <c r="AJ15" s="191"/>
      <c r="AK15" s="93"/>
      <c r="AL15" s="94"/>
      <c r="AM15" s="94"/>
      <c r="AN15" s="94"/>
      <c r="AO15" s="94"/>
      <c r="AP15" s="94"/>
      <c r="AQ15" s="94"/>
      <c r="AR15" s="94"/>
      <c r="AS15" s="43"/>
      <c r="AT15" s="43"/>
      <c r="AU15" s="43"/>
      <c r="AV15" s="44"/>
      <c r="AW15" s="44"/>
      <c r="AX15" s="44"/>
      <c r="AY15" s="55"/>
      <c r="AZ15" s="104"/>
      <c r="BA15" s="104"/>
    </row>
    <row r="16" spans="1:53" ht="12" customHeight="1" x14ac:dyDescent="0.2">
      <c r="B16" s="56"/>
      <c r="C16" s="56"/>
      <c r="D16" s="56"/>
      <c r="E16" s="56"/>
      <c r="F16" s="56"/>
      <c r="G16" s="76"/>
      <c r="H16" s="77"/>
      <c r="I16" s="77"/>
      <c r="J16" s="77"/>
      <c r="K16" s="79"/>
      <c r="L16" s="86"/>
      <c r="M16" s="86"/>
      <c r="N16" s="86"/>
      <c r="O16" s="86"/>
      <c r="P16" s="86"/>
      <c r="Q16" s="63"/>
      <c r="R16" s="59"/>
      <c r="S16" s="59"/>
      <c r="T16" s="59"/>
      <c r="U16" s="60"/>
      <c r="V16" s="63"/>
      <c r="W16" s="59"/>
      <c r="X16" s="59"/>
      <c r="Y16" s="59"/>
      <c r="Z16" s="60"/>
      <c r="AA16" s="63"/>
      <c r="AB16" s="59"/>
      <c r="AC16" s="59"/>
      <c r="AD16" s="59"/>
      <c r="AE16" s="60"/>
      <c r="AF16" s="189"/>
      <c r="AG16" s="190"/>
      <c r="AH16" s="190"/>
      <c r="AI16" s="190"/>
      <c r="AJ16" s="192"/>
      <c r="AK16" s="93"/>
      <c r="AL16" s="94"/>
      <c r="AM16" s="94"/>
      <c r="AN16" s="94"/>
      <c r="AO16" s="94"/>
      <c r="AP16" s="94"/>
      <c r="AQ16" s="94"/>
      <c r="AR16" s="94"/>
      <c r="AS16" s="43"/>
      <c r="AT16" s="43"/>
      <c r="AU16" s="43"/>
      <c r="AV16" s="44"/>
      <c r="AW16" s="44"/>
      <c r="AX16" s="44"/>
      <c r="AY16" s="55"/>
      <c r="AZ16" s="105"/>
      <c r="BA16" s="105"/>
    </row>
    <row r="17" spans="2:53" ht="12" customHeight="1" x14ac:dyDescent="0.2">
      <c r="B17" s="56" t="s">
        <v>200</v>
      </c>
      <c r="C17" s="56"/>
      <c r="D17" s="56"/>
      <c r="E17" s="56"/>
      <c r="F17" s="56"/>
      <c r="G17" s="80" t="str">
        <f>IF(Q9="○","●",IF(Q9="●","○",Q9))</f>
        <v>9/10  m2</v>
      </c>
      <c r="H17" s="81"/>
      <c r="I17" s="81"/>
      <c r="J17" s="81"/>
      <c r="K17" s="82"/>
      <c r="L17" s="80" t="str">
        <f>IF(Q13="○","●",IF(Q13="●","○",Q13))</f>
        <v>○</v>
      </c>
      <c r="M17" s="81"/>
      <c r="N17" s="81"/>
      <c r="O17" s="81"/>
      <c r="P17" s="82"/>
      <c r="Q17" s="86"/>
      <c r="R17" s="86"/>
      <c r="S17" s="86"/>
      <c r="T17" s="86"/>
      <c r="U17" s="86"/>
      <c r="V17" s="87" t="s">
        <v>249</v>
      </c>
      <c r="W17" s="88"/>
      <c r="X17" s="88"/>
      <c r="Y17" s="88"/>
      <c r="Z17" s="89"/>
      <c r="AA17" s="87" t="s">
        <v>207</v>
      </c>
      <c r="AB17" s="88"/>
      <c r="AC17" s="88"/>
      <c r="AD17" s="88"/>
      <c r="AE17" s="89"/>
      <c r="AF17" s="193"/>
      <c r="AG17" s="194"/>
      <c r="AH17" s="194"/>
      <c r="AI17" s="194"/>
      <c r="AJ17" s="195"/>
      <c r="AK17" s="93">
        <v>1</v>
      </c>
      <c r="AL17" s="94"/>
      <c r="AM17" s="94" t="s">
        <v>1</v>
      </c>
      <c r="AN17" s="94"/>
      <c r="AO17" s="94">
        <v>1</v>
      </c>
      <c r="AP17" s="94"/>
      <c r="AQ17" s="94" t="s">
        <v>3</v>
      </c>
      <c r="AR17" s="94"/>
      <c r="AS17" s="43">
        <f>IF(AK17+AO17=0,"",AK17/(AK17+AO17)*100)</f>
        <v>50</v>
      </c>
      <c r="AT17" s="43"/>
      <c r="AU17" s="43"/>
      <c r="AV17" s="44"/>
      <c r="AW17" s="44"/>
      <c r="AX17" s="44"/>
      <c r="AY17" s="55">
        <f>IF(AZ17=0,"",ROUND(AZ17/BA17,5))</f>
        <v>1.36585</v>
      </c>
      <c r="AZ17" s="103">
        <f>(G19+L19+V19+AA19+AF19)</f>
        <v>112</v>
      </c>
      <c r="BA17" s="103">
        <f>(J19+O19+Y19+AD19+AI19)</f>
        <v>82</v>
      </c>
    </row>
    <row r="18" spans="2:53" ht="12" customHeight="1" x14ac:dyDescent="0.2">
      <c r="B18" s="56"/>
      <c r="C18" s="56"/>
      <c r="D18" s="56"/>
      <c r="E18" s="56"/>
      <c r="F18" s="56"/>
      <c r="G18" s="83"/>
      <c r="H18" s="84"/>
      <c r="I18" s="84"/>
      <c r="J18" s="84"/>
      <c r="K18" s="85"/>
      <c r="L18" s="83"/>
      <c r="M18" s="84"/>
      <c r="N18" s="84"/>
      <c r="O18" s="84"/>
      <c r="P18" s="85"/>
      <c r="Q18" s="86"/>
      <c r="R18" s="86"/>
      <c r="S18" s="86"/>
      <c r="T18" s="86"/>
      <c r="U18" s="86"/>
      <c r="V18" s="90"/>
      <c r="W18" s="91"/>
      <c r="X18" s="91"/>
      <c r="Y18" s="91"/>
      <c r="Z18" s="92"/>
      <c r="AA18" s="90"/>
      <c r="AB18" s="91"/>
      <c r="AC18" s="91"/>
      <c r="AD18" s="91"/>
      <c r="AE18" s="92"/>
      <c r="AF18" s="196"/>
      <c r="AG18" s="197"/>
      <c r="AH18" s="197"/>
      <c r="AI18" s="197"/>
      <c r="AJ18" s="198"/>
      <c r="AK18" s="93"/>
      <c r="AL18" s="94"/>
      <c r="AM18" s="94"/>
      <c r="AN18" s="94"/>
      <c r="AO18" s="94"/>
      <c r="AP18" s="94"/>
      <c r="AQ18" s="94"/>
      <c r="AR18" s="94"/>
      <c r="AS18" s="43"/>
      <c r="AT18" s="43"/>
      <c r="AU18" s="43"/>
      <c r="AV18" s="44"/>
      <c r="AW18" s="44"/>
      <c r="AX18" s="44"/>
      <c r="AY18" s="55"/>
      <c r="AZ18" s="104"/>
      <c r="BA18" s="104"/>
    </row>
    <row r="19" spans="2:53" ht="12" customHeight="1" x14ac:dyDescent="0.2">
      <c r="B19" s="56"/>
      <c r="C19" s="56"/>
      <c r="D19" s="56"/>
      <c r="E19" s="56"/>
      <c r="F19" s="56"/>
      <c r="G19" s="74">
        <f>T11</f>
        <v>0</v>
      </c>
      <c r="H19" s="75"/>
      <c r="I19" s="75" t="s">
        <v>2</v>
      </c>
      <c r="J19" s="75">
        <f>Q11</f>
        <v>0</v>
      </c>
      <c r="K19" s="78"/>
      <c r="L19" s="74">
        <f>T15</f>
        <v>63</v>
      </c>
      <c r="M19" s="75"/>
      <c r="N19" s="75" t="s">
        <v>2</v>
      </c>
      <c r="O19" s="75">
        <f>Q15</f>
        <v>24</v>
      </c>
      <c r="P19" s="78"/>
      <c r="Q19" s="86"/>
      <c r="R19" s="86"/>
      <c r="S19" s="86"/>
      <c r="T19" s="86"/>
      <c r="U19" s="86"/>
      <c r="V19" s="62">
        <v>49</v>
      </c>
      <c r="W19" s="57"/>
      <c r="X19" s="57" t="s">
        <v>2</v>
      </c>
      <c r="Y19" s="57">
        <v>58</v>
      </c>
      <c r="Z19" s="58"/>
      <c r="AA19" s="62"/>
      <c r="AB19" s="57"/>
      <c r="AC19" s="57" t="s">
        <v>2</v>
      </c>
      <c r="AD19" s="57"/>
      <c r="AE19" s="58"/>
      <c r="AF19" s="187"/>
      <c r="AG19" s="188"/>
      <c r="AH19" s="188" t="s">
        <v>2</v>
      </c>
      <c r="AI19" s="188"/>
      <c r="AJ19" s="191"/>
      <c r="AK19" s="93"/>
      <c r="AL19" s="94"/>
      <c r="AM19" s="94"/>
      <c r="AN19" s="94"/>
      <c r="AO19" s="94"/>
      <c r="AP19" s="94"/>
      <c r="AQ19" s="94"/>
      <c r="AR19" s="94"/>
      <c r="AS19" s="43"/>
      <c r="AT19" s="43"/>
      <c r="AU19" s="43"/>
      <c r="AV19" s="44"/>
      <c r="AW19" s="44"/>
      <c r="AX19" s="44"/>
      <c r="AY19" s="55"/>
      <c r="AZ19" s="104"/>
      <c r="BA19" s="104"/>
    </row>
    <row r="20" spans="2:53" ht="12" customHeight="1" x14ac:dyDescent="0.2">
      <c r="B20" s="56"/>
      <c r="C20" s="56"/>
      <c r="D20" s="56"/>
      <c r="E20" s="56"/>
      <c r="F20" s="56"/>
      <c r="G20" s="76"/>
      <c r="H20" s="77"/>
      <c r="I20" s="77"/>
      <c r="J20" s="77"/>
      <c r="K20" s="79"/>
      <c r="L20" s="76"/>
      <c r="M20" s="77"/>
      <c r="N20" s="77"/>
      <c r="O20" s="77"/>
      <c r="P20" s="79"/>
      <c r="Q20" s="86"/>
      <c r="R20" s="86"/>
      <c r="S20" s="86"/>
      <c r="T20" s="86"/>
      <c r="U20" s="86"/>
      <c r="V20" s="63"/>
      <c r="W20" s="59"/>
      <c r="X20" s="59"/>
      <c r="Y20" s="59"/>
      <c r="Z20" s="60"/>
      <c r="AA20" s="63"/>
      <c r="AB20" s="59"/>
      <c r="AC20" s="59"/>
      <c r="AD20" s="59"/>
      <c r="AE20" s="60"/>
      <c r="AF20" s="189"/>
      <c r="AG20" s="190"/>
      <c r="AH20" s="190"/>
      <c r="AI20" s="190"/>
      <c r="AJ20" s="192"/>
      <c r="AK20" s="93"/>
      <c r="AL20" s="94"/>
      <c r="AM20" s="94"/>
      <c r="AN20" s="94"/>
      <c r="AO20" s="94"/>
      <c r="AP20" s="94"/>
      <c r="AQ20" s="94"/>
      <c r="AR20" s="94"/>
      <c r="AS20" s="43"/>
      <c r="AT20" s="43"/>
      <c r="AU20" s="43"/>
      <c r="AV20" s="44"/>
      <c r="AW20" s="44"/>
      <c r="AX20" s="44"/>
      <c r="AY20" s="55"/>
      <c r="AZ20" s="105"/>
      <c r="BA20" s="105"/>
    </row>
    <row r="21" spans="2:53" ht="12" customHeight="1" x14ac:dyDescent="0.2">
      <c r="B21" s="56" t="s">
        <v>201</v>
      </c>
      <c r="C21" s="56"/>
      <c r="D21" s="56"/>
      <c r="E21" s="56"/>
      <c r="F21" s="56"/>
      <c r="G21" s="80" t="str">
        <f>IF(V9="○","●",IF(V9="●","○",V9))</f>
        <v>7/30  f3</v>
      </c>
      <c r="H21" s="81"/>
      <c r="I21" s="81"/>
      <c r="J21" s="81"/>
      <c r="K21" s="82"/>
      <c r="L21" s="80" t="str">
        <f>IF(V13="○","●",IF(V13="●","○",V13))</f>
        <v>9/10  p3</v>
      </c>
      <c r="M21" s="81"/>
      <c r="N21" s="81"/>
      <c r="O21" s="81"/>
      <c r="P21" s="82"/>
      <c r="Q21" s="80" t="str">
        <f>IF(V17="○","●",IF(V17="●","○",V17))</f>
        <v>○</v>
      </c>
      <c r="R21" s="81"/>
      <c r="S21" s="81"/>
      <c r="T21" s="81"/>
      <c r="U21" s="82"/>
      <c r="V21" s="86"/>
      <c r="W21" s="86"/>
      <c r="X21" s="86"/>
      <c r="Y21" s="86"/>
      <c r="Z21" s="86"/>
      <c r="AA21" s="87" t="s">
        <v>208</v>
      </c>
      <c r="AB21" s="88"/>
      <c r="AC21" s="88"/>
      <c r="AD21" s="88"/>
      <c r="AE21" s="89"/>
      <c r="AF21" s="193"/>
      <c r="AG21" s="194"/>
      <c r="AH21" s="194"/>
      <c r="AI21" s="194"/>
      <c r="AJ21" s="195"/>
      <c r="AK21" s="93">
        <v>1</v>
      </c>
      <c r="AL21" s="94"/>
      <c r="AM21" s="94" t="s">
        <v>1</v>
      </c>
      <c r="AN21" s="94"/>
      <c r="AO21" s="94"/>
      <c r="AP21" s="94"/>
      <c r="AQ21" s="94" t="s">
        <v>3</v>
      </c>
      <c r="AR21" s="94"/>
      <c r="AS21" s="43">
        <f>IF(AK21+AO21=0,"",AK21/(AK21+AO21)*100)</f>
        <v>100</v>
      </c>
      <c r="AT21" s="43"/>
      <c r="AU21" s="43"/>
      <c r="AV21" s="44"/>
      <c r="AW21" s="44"/>
      <c r="AX21" s="44"/>
      <c r="AY21" s="55">
        <f>IF(AZ21=0,"",ROUND(AZ21/BA21,5))</f>
        <v>1.18367</v>
      </c>
      <c r="AZ21" s="103">
        <f>(G23+L23+Q23+AA23+AF23)</f>
        <v>58</v>
      </c>
      <c r="BA21" s="103">
        <f>(J23+O23+T23+AD23+AI23)</f>
        <v>49</v>
      </c>
    </row>
    <row r="22" spans="2:53" ht="12" customHeight="1" x14ac:dyDescent="0.2">
      <c r="B22" s="56"/>
      <c r="C22" s="56"/>
      <c r="D22" s="56"/>
      <c r="E22" s="56"/>
      <c r="F22" s="56"/>
      <c r="G22" s="83"/>
      <c r="H22" s="84"/>
      <c r="I22" s="84"/>
      <c r="J22" s="84"/>
      <c r="K22" s="85"/>
      <c r="L22" s="83"/>
      <c r="M22" s="84"/>
      <c r="N22" s="84"/>
      <c r="O22" s="84"/>
      <c r="P22" s="85"/>
      <c r="Q22" s="83"/>
      <c r="R22" s="84"/>
      <c r="S22" s="84"/>
      <c r="T22" s="84"/>
      <c r="U22" s="85"/>
      <c r="V22" s="86"/>
      <c r="W22" s="86"/>
      <c r="X22" s="86"/>
      <c r="Y22" s="86"/>
      <c r="Z22" s="86"/>
      <c r="AA22" s="90"/>
      <c r="AB22" s="91"/>
      <c r="AC22" s="91"/>
      <c r="AD22" s="91"/>
      <c r="AE22" s="92"/>
      <c r="AF22" s="196"/>
      <c r="AG22" s="197"/>
      <c r="AH22" s="197"/>
      <c r="AI22" s="197"/>
      <c r="AJ22" s="198"/>
      <c r="AK22" s="93"/>
      <c r="AL22" s="94"/>
      <c r="AM22" s="94"/>
      <c r="AN22" s="94"/>
      <c r="AO22" s="94"/>
      <c r="AP22" s="94"/>
      <c r="AQ22" s="94"/>
      <c r="AR22" s="94"/>
      <c r="AS22" s="43"/>
      <c r="AT22" s="43"/>
      <c r="AU22" s="43"/>
      <c r="AV22" s="44"/>
      <c r="AW22" s="44"/>
      <c r="AX22" s="44"/>
      <c r="AY22" s="55"/>
      <c r="AZ22" s="104"/>
      <c r="BA22" s="104"/>
    </row>
    <row r="23" spans="2:53" ht="12" customHeight="1" x14ac:dyDescent="0.2">
      <c r="B23" s="56"/>
      <c r="C23" s="56"/>
      <c r="D23" s="56"/>
      <c r="E23" s="56"/>
      <c r="F23" s="56"/>
      <c r="G23" s="74">
        <f>Y11</f>
        <v>0</v>
      </c>
      <c r="H23" s="75"/>
      <c r="I23" s="75" t="s">
        <v>2</v>
      </c>
      <c r="J23" s="75">
        <f>V11</f>
        <v>0</v>
      </c>
      <c r="K23" s="78"/>
      <c r="L23" s="74">
        <f>Y15</f>
        <v>0</v>
      </c>
      <c r="M23" s="75"/>
      <c r="N23" s="75" t="s">
        <v>2</v>
      </c>
      <c r="O23" s="75">
        <f>V15</f>
        <v>0</v>
      </c>
      <c r="P23" s="78"/>
      <c r="Q23" s="74">
        <f>Y19</f>
        <v>58</v>
      </c>
      <c r="R23" s="75"/>
      <c r="S23" s="75" t="s">
        <v>2</v>
      </c>
      <c r="T23" s="75">
        <f>V19</f>
        <v>49</v>
      </c>
      <c r="U23" s="78"/>
      <c r="V23" s="86"/>
      <c r="W23" s="86"/>
      <c r="X23" s="86"/>
      <c r="Y23" s="86"/>
      <c r="Z23" s="86"/>
      <c r="AA23" s="62"/>
      <c r="AB23" s="57"/>
      <c r="AC23" s="57" t="s">
        <v>2</v>
      </c>
      <c r="AD23" s="57"/>
      <c r="AE23" s="58"/>
      <c r="AF23" s="187"/>
      <c r="AG23" s="188"/>
      <c r="AH23" s="188" t="s">
        <v>2</v>
      </c>
      <c r="AI23" s="188"/>
      <c r="AJ23" s="191"/>
      <c r="AK23" s="93"/>
      <c r="AL23" s="94"/>
      <c r="AM23" s="94"/>
      <c r="AN23" s="94"/>
      <c r="AO23" s="94"/>
      <c r="AP23" s="94"/>
      <c r="AQ23" s="94"/>
      <c r="AR23" s="94"/>
      <c r="AS23" s="43"/>
      <c r="AT23" s="43"/>
      <c r="AU23" s="43"/>
      <c r="AV23" s="44"/>
      <c r="AW23" s="44"/>
      <c r="AX23" s="44"/>
      <c r="AY23" s="55"/>
      <c r="AZ23" s="104"/>
      <c r="BA23" s="104"/>
    </row>
    <row r="24" spans="2:53" ht="12" customHeight="1" x14ac:dyDescent="0.2">
      <c r="B24" s="56"/>
      <c r="C24" s="56"/>
      <c r="D24" s="56"/>
      <c r="E24" s="56"/>
      <c r="F24" s="56"/>
      <c r="G24" s="76"/>
      <c r="H24" s="77"/>
      <c r="I24" s="77"/>
      <c r="J24" s="77"/>
      <c r="K24" s="79"/>
      <c r="L24" s="76"/>
      <c r="M24" s="77"/>
      <c r="N24" s="77"/>
      <c r="O24" s="77"/>
      <c r="P24" s="79"/>
      <c r="Q24" s="76"/>
      <c r="R24" s="77"/>
      <c r="S24" s="77"/>
      <c r="T24" s="77"/>
      <c r="U24" s="79"/>
      <c r="V24" s="86"/>
      <c r="W24" s="86"/>
      <c r="X24" s="86"/>
      <c r="Y24" s="86"/>
      <c r="Z24" s="86"/>
      <c r="AA24" s="63"/>
      <c r="AB24" s="59"/>
      <c r="AC24" s="59"/>
      <c r="AD24" s="59"/>
      <c r="AE24" s="60"/>
      <c r="AF24" s="189"/>
      <c r="AG24" s="190"/>
      <c r="AH24" s="190"/>
      <c r="AI24" s="190"/>
      <c r="AJ24" s="192"/>
      <c r="AK24" s="93"/>
      <c r="AL24" s="94"/>
      <c r="AM24" s="94"/>
      <c r="AN24" s="94"/>
      <c r="AO24" s="94"/>
      <c r="AP24" s="94"/>
      <c r="AQ24" s="94"/>
      <c r="AR24" s="94"/>
      <c r="AS24" s="43"/>
      <c r="AT24" s="43"/>
      <c r="AU24" s="43"/>
      <c r="AV24" s="44"/>
      <c r="AW24" s="44"/>
      <c r="AX24" s="44"/>
      <c r="AY24" s="55"/>
      <c r="AZ24" s="105"/>
      <c r="BA24" s="105"/>
    </row>
    <row r="25" spans="2:53" ht="12" customHeight="1" x14ac:dyDescent="0.2">
      <c r="B25" s="56" t="s">
        <v>202</v>
      </c>
      <c r="C25" s="56"/>
      <c r="D25" s="56"/>
      <c r="E25" s="56"/>
      <c r="F25" s="56"/>
      <c r="G25" s="80" t="str">
        <f>IF(AA9="○","●",IF(AA9="●","○",AA9))</f>
        <v>○</v>
      </c>
      <c r="H25" s="81"/>
      <c r="I25" s="81"/>
      <c r="J25" s="81"/>
      <c r="K25" s="82"/>
      <c r="L25" s="80" t="str">
        <f>IF(AA13="○","●",IF(AA13="●","○",AA13))</f>
        <v>○</v>
      </c>
      <c r="M25" s="81"/>
      <c r="N25" s="81"/>
      <c r="O25" s="81"/>
      <c r="P25" s="82"/>
      <c r="Q25" s="80" t="str">
        <f>IF(AA17="○","●",IF(AA17="●","○",AA17))</f>
        <v>9/3  k3</v>
      </c>
      <c r="R25" s="81"/>
      <c r="S25" s="81"/>
      <c r="T25" s="81"/>
      <c r="U25" s="82"/>
      <c r="V25" s="80" t="str">
        <f>IF(AA21="○","●",IF(AA21="●","○",AA21))</f>
        <v>9/24  v2</v>
      </c>
      <c r="W25" s="81"/>
      <c r="X25" s="81"/>
      <c r="Y25" s="81"/>
      <c r="Z25" s="82"/>
      <c r="AA25" s="86"/>
      <c r="AB25" s="86"/>
      <c r="AC25" s="86"/>
      <c r="AD25" s="86"/>
      <c r="AE25" s="86"/>
      <c r="AF25" s="193"/>
      <c r="AG25" s="194"/>
      <c r="AH25" s="194"/>
      <c r="AI25" s="194"/>
      <c r="AJ25" s="195"/>
      <c r="AK25" s="93">
        <v>2</v>
      </c>
      <c r="AL25" s="94"/>
      <c r="AM25" s="94" t="s">
        <v>1</v>
      </c>
      <c r="AN25" s="94"/>
      <c r="AO25" s="94"/>
      <c r="AP25" s="94"/>
      <c r="AQ25" s="94" t="s">
        <v>3</v>
      </c>
      <c r="AR25" s="94"/>
      <c r="AS25" s="43">
        <f>IF(AK25+AO25=0,"",AK25/(AK25+AO25)*100)</f>
        <v>100</v>
      </c>
      <c r="AT25" s="43"/>
      <c r="AU25" s="43"/>
      <c r="AV25" s="44"/>
      <c r="AW25" s="44"/>
      <c r="AX25" s="44"/>
      <c r="AY25" s="55">
        <f>IF(AZ25=0,"",ROUND(AZ25/BA25,5))</f>
        <v>3.6944400000000002</v>
      </c>
      <c r="AZ25" s="103">
        <f>(G27+L27+Q27+V27+AF27)</f>
        <v>133</v>
      </c>
      <c r="BA25" s="103">
        <f>(J27+O27+T27+Y27+AI27)</f>
        <v>36</v>
      </c>
    </row>
    <row r="26" spans="2:53" ht="12" customHeight="1" x14ac:dyDescent="0.2">
      <c r="B26" s="56"/>
      <c r="C26" s="56"/>
      <c r="D26" s="56"/>
      <c r="E26" s="56"/>
      <c r="F26" s="56"/>
      <c r="G26" s="83"/>
      <c r="H26" s="84"/>
      <c r="I26" s="84"/>
      <c r="J26" s="84"/>
      <c r="K26" s="85"/>
      <c r="L26" s="83"/>
      <c r="M26" s="84"/>
      <c r="N26" s="84"/>
      <c r="O26" s="84"/>
      <c r="P26" s="85"/>
      <c r="Q26" s="83"/>
      <c r="R26" s="84"/>
      <c r="S26" s="84"/>
      <c r="T26" s="84"/>
      <c r="U26" s="85"/>
      <c r="V26" s="83"/>
      <c r="W26" s="84"/>
      <c r="X26" s="84"/>
      <c r="Y26" s="84"/>
      <c r="Z26" s="85"/>
      <c r="AA26" s="86"/>
      <c r="AB26" s="86"/>
      <c r="AC26" s="86"/>
      <c r="AD26" s="86"/>
      <c r="AE26" s="86"/>
      <c r="AF26" s="196"/>
      <c r="AG26" s="197"/>
      <c r="AH26" s="197"/>
      <c r="AI26" s="197"/>
      <c r="AJ26" s="198"/>
      <c r="AK26" s="93"/>
      <c r="AL26" s="94"/>
      <c r="AM26" s="94"/>
      <c r="AN26" s="94"/>
      <c r="AO26" s="94"/>
      <c r="AP26" s="94"/>
      <c r="AQ26" s="94"/>
      <c r="AR26" s="94"/>
      <c r="AS26" s="43"/>
      <c r="AT26" s="43"/>
      <c r="AU26" s="43"/>
      <c r="AV26" s="44"/>
      <c r="AW26" s="44"/>
      <c r="AX26" s="44"/>
      <c r="AY26" s="55"/>
      <c r="AZ26" s="104"/>
      <c r="BA26" s="104"/>
    </row>
    <row r="27" spans="2:53" ht="12" customHeight="1" x14ac:dyDescent="0.2">
      <c r="B27" s="56"/>
      <c r="C27" s="56"/>
      <c r="D27" s="56"/>
      <c r="E27" s="56"/>
      <c r="F27" s="56"/>
      <c r="G27" s="74">
        <f>AD11</f>
        <v>58</v>
      </c>
      <c r="H27" s="75"/>
      <c r="I27" s="75" t="s">
        <v>2</v>
      </c>
      <c r="J27" s="75">
        <f>AA11</f>
        <v>22</v>
      </c>
      <c r="K27" s="78"/>
      <c r="L27" s="74">
        <f>AD15</f>
        <v>75</v>
      </c>
      <c r="M27" s="75"/>
      <c r="N27" s="75" t="s">
        <v>2</v>
      </c>
      <c r="O27" s="75">
        <f>AA15</f>
        <v>14</v>
      </c>
      <c r="P27" s="78"/>
      <c r="Q27" s="74">
        <f>AD19</f>
        <v>0</v>
      </c>
      <c r="R27" s="75"/>
      <c r="S27" s="75" t="s">
        <v>2</v>
      </c>
      <c r="T27" s="75">
        <f>AA19</f>
        <v>0</v>
      </c>
      <c r="U27" s="78"/>
      <c r="V27" s="74">
        <f>AD23</f>
        <v>0</v>
      </c>
      <c r="W27" s="75"/>
      <c r="X27" s="75" t="s">
        <v>2</v>
      </c>
      <c r="Y27" s="75">
        <f>AA23</f>
        <v>0</v>
      </c>
      <c r="Z27" s="78"/>
      <c r="AA27" s="86"/>
      <c r="AB27" s="86"/>
      <c r="AC27" s="86"/>
      <c r="AD27" s="86"/>
      <c r="AE27" s="86"/>
      <c r="AF27" s="187"/>
      <c r="AG27" s="188"/>
      <c r="AH27" s="188" t="s">
        <v>2</v>
      </c>
      <c r="AI27" s="188"/>
      <c r="AJ27" s="191"/>
      <c r="AK27" s="93"/>
      <c r="AL27" s="94"/>
      <c r="AM27" s="94"/>
      <c r="AN27" s="94"/>
      <c r="AO27" s="94"/>
      <c r="AP27" s="94"/>
      <c r="AQ27" s="94"/>
      <c r="AR27" s="94"/>
      <c r="AS27" s="43"/>
      <c r="AT27" s="43"/>
      <c r="AU27" s="43"/>
      <c r="AV27" s="44"/>
      <c r="AW27" s="44"/>
      <c r="AX27" s="44"/>
      <c r="AY27" s="55"/>
      <c r="AZ27" s="104"/>
      <c r="BA27" s="104"/>
    </row>
    <row r="28" spans="2:53" ht="12" customHeight="1" x14ac:dyDescent="0.2">
      <c r="B28" s="56"/>
      <c r="C28" s="56"/>
      <c r="D28" s="56"/>
      <c r="E28" s="56"/>
      <c r="F28" s="56"/>
      <c r="G28" s="76"/>
      <c r="H28" s="77"/>
      <c r="I28" s="77"/>
      <c r="J28" s="77"/>
      <c r="K28" s="79"/>
      <c r="L28" s="76"/>
      <c r="M28" s="77"/>
      <c r="N28" s="77"/>
      <c r="O28" s="77"/>
      <c r="P28" s="79"/>
      <c r="Q28" s="76"/>
      <c r="R28" s="77"/>
      <c r="S28" s="77"/>
      <c r="T28" s="77"/>
      <c r="U28" s="79"/>
      <c r="V28" s="76"/>
      <c r="W28" s="77"/>
      <c r="X28" s="77"/>
      <c r="Y28" s="77"/>
      <c r="Z28" s="79"/>
      <c r="AA28" s="86"/>
      <c r="AB28" s="86"/>
      <c r="AC28" s="86"/>
      <c r="AD28" s="86"/>
      <c r="AE28" s="86"/>
      <c r="AF28" s="189"/>
      <c r="AG28" s="190"/>
      <c r="AH28" s="190"/>
      <c r="AI28" s="190"/>
      <c r="AJ28" s="192"/>
      <c r="AK28" s="93"/>
      <c r="AL28" s="94"/>
      <c r="AM28" s="94"/>
      <c r="AN28" s="94"/>
      <c r="AO28" s="94"/>
      <c r="AP28" s="94"/>
      <c r="AQ28" s="94"/>
      <c r="AR28" s="94"/>
      <c r="AS28" s="43"/>
      <c r="AT28" s="43"/>
      <c r="AU28" s="43"/>
      <c r="AV28" s="44"/>
      <c r="AW28" s="44"/>
      <c r="AX28" s="44"/>
      <c r="AY28" s="55"/>
      <c r="AZ28" s="105"/>
      <c r="BA28" s="105"/>
    </row>
    <row r="29" spans="2:53" ht="12" customHeight="1" x14ac:dyDescent="0.2">
      <c r="B29" s="239"/>
      <c r="C29" s="239"/>
      <c r="D29" s="239"/>
      <c r="E29" s="239"/>
      <c r="F29" s="239"/>
      <c r="G29" s="169">
        <f>IF(AF9="○","●",IF(AF9="●","○",AF9))</f>
        <v>0</v>
      </c>
      <c r="H29" s="170"/>
      <c r="I29" s="170"/>
      <c r="J29" s="170"/>
      <c r="K29" s="171"/>
      <c r="L29" s="169">
        <f>IF(AF13="○","●",IF(AF13="●","○",AF13))</f>
        <v>0</v>
      </c>
      <c r="M29" s="170"/>
      <c r="N29" s="170"/>
      <c r="O29" s="170"/>
      <c r="P29" s="171"/>
      <c r="Q29" s="169">
        <f>IF(AF17="○","●",IF(AF17="●","○",AF17))</f>
        <v>0</v>
      </c>
      <c r="R29" s="170"/>
      <c r="S29" s="170"/>
      <c r="T29" s="170"/>
      <c r="U29" s="171"/>
      <c r="V29" s="169">
        <f>IF(AF21="○","●",IF(AF21="●","○",AF21))</f>
        <v>0</v>
      </c>
      <c r="W29" s="170"/>
      <c r="X29" s="170"/>
      <c r="Y29" s="170"/>
      <c r="Z29" s="171"/>
      <c r="AA29" s="169">
        <f>IF(AF25="○","●",IF(AF25="●","○",AF25))</f>
        <v>0</v>
      </c>
      <c r="AB29" s="170"/>
      <c r="AC29" s="170"/>
      <c r="AD29" s="170"/>
      <c r="AE29" s="171"/>
      <c r="AF29" s="240"/>
      <c r="AG29" s="241"/>
      <c r="AH29" s="241"/>
      <c r="AI29" s="241"/>
      <c r="AJ29" s="242"/>
      <c r="AK29" s="176"/>
      <c r="AL29" s="177"/>
      <c r="AM29" s="177" t="s">
        <v>1</v>
      </c>
      <c r="AN29" s="177"/>
      <c r="AO29" s="177"/>
      <c r="AP29" s="177"/>
      <c r="AQ29" s="177" t="s">
        <v>3</v>
      </c>
      <c r="AR29" s="177"/>
      <c r="AS29" s="163" t="str">
        <f>IF(AK29+AO29=0,"",AK29/(AK29+AO29)*100)</f>
        <v/>
      </c>
      <c r="AT29" s="163"/>
      <c r="AU29" s="163"/>
      <c r="AV29" s="164"/>
      <c r="AW29" s="164"/>
      <c r="AX29" s="164"/>
      <c r="AY29" s="165" t="str">
        <f>IF(AZ29=0,"",ROUND(AZ29/BA29,5))</f>
        <v/>
      </c>
      <c r="AZ29" s="166">
        <f>(G31+L31+Q31+V31+AA31)</f>
        <v>0</v>
      </c>
      <c r="BA29" s="166">
        <f>(J31+O31+T31+Y31+AD31)</f>
        <v>0</v>
      </c>
    </row>
    <row r="30" spans="2:53" ht="12" customHeight="1" x14ac:dyDescent="0.2">
      <c r="B30" s="239"/>
      <c r="C30" s="239"/>
      <c r="D30" s="239"/>
      <c r="E30" s="239"/>
      <c r="F30" s="239"/>
      <c r="G30" s="172"/>
      <c r="H30" s="173"/>
      <c r="I30" s="173"/>
      <c r="J30" s="173"/>
      <c r="K30" s="174"/>
      <c r="L30" s="172"/>
      <c r="M30" s="173"/>
      <c r="N30" s="173"/>
      <c r="O30" s="173"/>
      <c r="P30" s="174"/>
      <c r="Q30" s="172"/>
      <c r="R30" s="173"/>
      <c r="S30" s="173"/>
      <c r="T30" s="173"/>
      <c r="U30" s="174"/>
      <c r="V30" s="172"/>
      <c r="W30" s="173"/>
      <c r="X30" s="173"/>
      <c r="Y30" s="173"/>
      <c r="Z30" s="174"/>
      <c r="AA30" s="172"/>
      <c r="AB30" s="173"/>
      <c r="AC30" s="173"/>
      <c r="AD30" s="173"/>
      <c r="AE30" s="174"/>
      <c r="AF30" s="243"/>
      <c r="AG30" s="244"/>
      <c r="AH30" s="244"/>
      <c r="AI30" s="244"/>
      <c r="AJ30" s="245"/>
      <c r="AK30" s="176"/>
      <c r="AL30" s="177"/>
      <c r="AM30" s="177"/>
      <c r="AN30" s="177"/>
      <c r="AO30" s="177"/>
      <c r="AP30" s="177"/>
      <c r="AQ30" s="177"/>
      <c r="AR30" s="177"/>
      <c r="AS30" s="163"/>
      <c r="AT30" s="163"/>
      <c r="AU30" s="163"/>
      <c r="AV30" s="164"/>
      <c r="AW30" s="164"/>
      <c r="AX30" s="164"/>
      <c r="AY30" s="165"/>
      <c r="AZ30" s="167"/>
      <c r="BA30" s="167"/>
    </row>
    <row r="31" spans="2:53" ht="12" customHeight="1" x14ac:dyDescent="0.2">
      <c r="B31" s="239"/>
      <c r="C31" s="239"/>
      <c r="D31" s="239"/>
      <c r="E31" s="239"/>
      <c r="F31" s="239"/>
      <c r="G31" s="157">
        <f>AI11</f>
        <v>0</v>
      </c>
      <c r="H31" s="158"/>
      <c r="I31" s="158" t="s">
        <v>2</v>
      </c>
      <c r="J31" s="158">
        <f>AF11</f>
        <v>0</v>
      </c>
      <c r="K31" s="161"/>
      <c r="L31" s="157">
        <f>AI15</f>
        <v>0</v>
      </c>
      <c r="M31" s="158"/>
      <c r="N31" s="158" t="s">
        <v>2</v>
      </c>
      <c r="O31" s="158">
        <f>AF15</f>
        <v>0</v>
      </c>
      <c r="P31" s="161"/>
      <c r="Q31" s="157">
        <f>AI19</f>
        <v>0</v>
      </c>
      <c r="R31" s="158"/>
      <c r="S31" s="158" t="s">
        <v>2</v>
      </c>
      <c r="T31" s="158">
        <f>AF19</f>
        <v>0</v>
      </c>
      <c r="U31" s="161"/>
      <c r="V31" s="157">
        <f>AI23</f>
        <v>0</v>
      </c>
      <c r="W31" s="158"/>
      <c r="X31" s="158" t="s">
        <v>2</v>
      </c>
      <c r="Y31" s="158">
        <f>AF23</f>
        <v>0</v>
      </c>
      <c r="Z31" s="161"/>
      <c r="AA31" s="157">
        <f>AI27</f>
        <v>0</v>
      </c>
      <c r="AB31" s="158"/>
      <c r="AC31" s="158" t="s">
        <v>2</v>
      </c>
      <c r="AD31" s="158">
        <f>AF27</f>
        <v>0</v>
      </c>
      <c r="AE31" s="161"/>
      <c r="AF31" s="243"/>
      <c r="AG31" s="244"/>
      <c r="AH31" s="244"/>
      <c r="AI31" s="244"/>
      <c r="AJ31" s="245"/>
      <c r="AK31" s="176"/>
      <c r="AL31" s="177"/>
      <c r="AM31" s="177"/>
      <c r="AN31" s="177"/>
      <c r="AO31" s="177"/>
      <c r="AP31" s="177"/>
      <c r="AQ31" s="177"/>
      <c r="AR31" s="177"/>
      <c r="AS31" s="163"/>
      <c r="AT31" s="163"/>
      <c r="AU31" s="163"/>
      <c r="AV31" s="164"/>
      <c r="AW31" s="164"/>
      <c r="AX31" s="164"/>
      <c r="AY31" s="165"/>
      <c r="AZ31" s="167"/>
      <c r="BA31" s="167"/>
    </row>
    <row r="32" spans="2:53" ht="12" customHeight="1" x14ac:dyDescent="0.2">
      <c r="B32" s="239"/>
      <c r="C32" s="239"/>
      <c r="D32" s="239"/>
      <c r="E32" s="239"/>
      <c r="F32" s="239"/>
      <c r="G32" s="159"/>
      <c r="H32" s="160"/>
      <c r="I32" s="160"/>
      <c r="J32" s="160"/>
      <c r="K32" s="162"/>
      <c r="L32" s="159"/>
      <c r="M32" s="160"/>
      <c r="N32" s="160"/>
      <c r="O32" s="160"/>
      <c r="P32" s="162"/>
      <c r="Q32" s="159"/>
      <c r="R32" s="160"/>
      <c r="S32" s="160"/>
      <c r="T32" s="160"/>
      <c r="U32" s="162"/>
      <c r="V32" s="159"/>
      <c r="W32" s="160"/>
      <c r="X32" s="160"/>
      <c r="Y32" s="160"/>
      <c r="Z32" s="162"/>
      <c r="AA32" s="159"/>
      <c r="AB32" s="160"/>
      <c r="AC32" s="160"/>
      <c r="AD32" s="160"/>
      <c r="AE32" s="162"/>
      <c r="AF32" s="246"/>
      <c r="AG32" s="247"/>
      <c r="AH32" s="247"/>
      <c r="AI32" s="247"/>
      <c r="AJ32" s="248"/>
      <c r="AK32" s="176"/>
      <c r="AL32" s="177"/>
      <c r="AM32" s="177"/>
      <c r="AN32" s="177"/>
      <c r="AO32" s="177"/>
      <c r="AP32" s="177"/>
      <c r="AQ32" s="177"/>
      <c r="AR32" s="177"/>
      <c r="AS32" s="163"/>
      <c r="AT32" s="163"/>
      <c r="AU32" s="163"/>
      <c r="AV32" s="164"/>
      <c r="AW32" s="164"/>
      <c r="AX32" s="164"/>
      <c r="AY32" s="165"/>
      <c r="AZ32" s="168"/>
      <c r="BA32" s="168"/>
    </row>
    <row r="33" spans="2:51" x14ac:dyDescent="0.2">
      <c r="B33" s="100" t="s">
        <v>20</v>
      </c>
      <c r="C33" s="100"/>
      <c r="D33" s="100"/>
      <c r="E33" s="100"/>
      <c r="F33" s="100"/>
      <c r="G33" s="100"/>
      <c r="H33" s="100"/>
      <c r="I33" s="101" t="s">
        <v>19</v>
      </c>
      <c r="J33" s="101"/>
      <c r="K33" s="101"/>
      <c r="L33" s="101"/>
      <c r="M33" s="101" t="s">
        <v>22</v>
      </c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Y33" s="2"/>
    </row>
    <row r="34" spans="2:51" x14ac:dyDescent="0.2">
      <c r="C34" s="3"/>
      <c r="D34" s="3"/>
      <c r="E34" s="3"/>
      <c r="F34" s="3"/>
      <c r="G34" s="3"/>
      <c r="H34" s="3"/>
      <c r="I34" s="139" t="s">
        <v>23</v>
      </c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"/>
      <c r="AL34" s="1"/>
      <c r="AM34" s="1"/>
      <c r="AN34" s="1"/>
      <c r="AO34" s="1"/>
      <c r="AP34" s="1"/>
      <c r="AQ34" s="1"/>
      <c r="AR34" s="1"/>
      <c r="AS34" s="1"/>
      <c r="AT34" s="1"/>
    </row>
  </sheetData>
  <sheetProtection selectLockedCells="1"/>
  <mergeCells count="206">
    <mergeCell ref="I34:AJ34"/>
    <mergeCell ref="A1:AX1"/>
    <mergeCell ref="Y31:Z32"/>
    <mergeCell ref="AA31:AB32"/>
    <mergeCell ref="AC31:AC32"/>
    <mergeCell ref="AD31:AE32"/>
    <mergeCell ref="B33:H33"/>
    <mergeCell ref="I33:L33"/>
    <mergeCell ref="M33:AT33"/>
    <mergeCell ref="O31:P32"/>
    <mergeCell ref="Q31:R32"/>
    <mergeCell ref="S31:S32"/>
    <mergeCell ref="T31:U32"/>
    <mergeCell ref="V31:W32"/>
    <mergeCell ref="X31:X32"/>
    <mergeCell ref="AS29:AU32"/>
    <mergeCell ref="AF29:AJ32"/>
    <mergeCell ref="AK29:AL32"/>
    <mergeCell ref="AM29:AN32"/>
    <mergeCell ref="AO29:AP32"/>
    <mergeCell ref="AV29:AX32"/>
    <mergeCell ref="AY29:AY32"/>
    <mergeCell ref="AZ29:AZ32"/>
    <mergeCell ref="BA29:BA32"/>
    <mergeCell ref="G31:H32"/>
    <mergeCell ref="I31:I32"/>
    <mergeCell ref="J31:K32"/>
    <mergeCell ref="L31:M32"/>
    <mergeCell ref="N31:N32"/>
    <mergeCell ref="AA29:AE30"/>
    <mergeCell ref="AQ29:AR32"/>
    <mergeCell ref="X27:X28"/>
    <mergeCell ref="Y27:Z28"/>
    <mergeCell ref="AF27:AG28"/>
    <mergeCell ref="AH27:AH28"/>
    <mergeCell ref="AI27:AJ28"/>
    <mergeCell ref="B29:F32"/>
    <mergeCell ref="G29:K30"/>
    <mergeCell ref="L29:P30"/>
    <mergeCell ref="Q29:U30"/>
    <mergeCell ref="V29:Z30"/>
    <mergeCell ref="AV25:AX28"/>
    <mergeCell ref="AK25:AL28"/>
    <mergeCell ref="AM25:AN28"/>
    <mergeCell ref="AO25:AP28"/>
    <mergeCell ref="AQ25:AR28"/>
    <mergeCell ref="AY25:AY28"/>
    <mergeCell ref="AZ25:AZ28"/>
    <mergeCell ref="BA25:BA28"/>
    <mergeCell ref="G27:H28"/>
    <mergeCell ref="I27:I28"/>
    <mergeCell ref="J27:K28"/>
    <mergeCell ref="L27:M28"/>
    <mergeCell ref="N27:N28"/>
    <mergeCell ref="O27:P28"/>
    <mergeCell ref="AF25:AJ26"/>
    <mergeCell ref="AS25:AU28"/>
    <mergeCell ref="B25:F28"/>
    <mergeCell ref="G25:K26"/>
    <mergeCell ref="L25:P26"/>
    <mergeCell ref="Q25:U26"/>
    <mergeCell ref="V25:Z26"/>
    <mergeCell ref="AA25:AE28"/>
    <mergeCell ref="Q27:R28"/>
    <mergeCell ref="S27:S28"/>
    <mergeCell ref="T27:U28"/>
    <mergeCell ref="V27:W28"/>
    <mergeCell ref="AA23:AB24"/>
    <mergeCell ref="AC23:AC24"/>
    <mergeCell ref="AD23:AE24"/>
    <mergeCell ref="AF23:AG24"/>
    <mergeCell ref="AH23:AH24"/>
    <mergeCell ref="AY21:AY24"/>
    <mergeCell ref="AZ21:AZ24"/>
    <mergeCell ref="BA21:BA24"/>
    <mergeCell ref="G23:H24"/>
    <mergeCell ref="I23:I24"/>
    <mergeCell ref="J23:K24"/>
    <mergeCell ref="L23:M24"/>
    <mergeCell ref="N23:N24"/>
    <mergeCell ref="O23:P24"/>
    <mergeCell ref="Q23:R24"/>
    <mergeCell ref="AK21:AL24"/>
    <mergeCell ref="AM21:AN24"/>
    <mergeCell ref="AO21:AP24"/>
    <mergeCell ref="AQ21:AR24"/>
    <mergeCell ref="AS21:AU24"/>
    <mergeCell ref="T23:U24"/>
    <mergeCell ref="AI23:AJ24"/>
    <mergeCell ref="AV21:AX24"/>
    <mergeCell ref="AI19:AJ20"/>
    <mergeCell ref="B21:F24"/>
    <mergeCell ref="G21:K22"/>
    <mergeCell ref="L21:P22"/>
    <mergeCell ref="Q21:U22"/>
    <mergeCell ref="V21:Z24"/>
    <mergeCell ref="AA21:AE22"/>
    <mergeCell ref="AF21:AJ22"/>
    <mergeCell ref="S23:S24"/>
    <mergeCell ref="AQ17:AR20"/>
    <mergeCell ref="AS17:AU20"/>
    <mergeCell ref="AV17:AX20"/>
    <mergeCell ref="AY17:AY20"/>
    <mergeCell ref="AZ17:AZ20"/>
    <mergeCell ref="BA17:BA20"/>
    <mergeCell ref="V17:Z18"/>
    <mergeCell ref="AA17:AE18"/>
    <mergeCell ref="AF17:AJ18"/>
    <mergeCell ref="AK17:AL20"/>
    <mergeCell ref="AM17:AN20"/>
    <mergeCell ref="AO17:AP20"/>
    <mergeCell ref="V19:W20"/>
    <mergeCell ref="X19:X20"/>
    <mergeCell ref="Y19:Z20"/>
    <mergeCell ref="AA19:AB20"/>
    <mergeCell ref="V15:W16"/>
    <mergeCell ref="X15:X16"/>
    <mergeCell ref="Y15:Z16"/>
    <mergeCell ref="AA15:AB16"/>
    <mergeCell ref="AC15:AC16"/>
    <mergeCell ref="AD15:AE16"/>
    <mergeCell ref="AF13:AJ14"/>
    <mergeCell ref="AK13:AL16"/>
    <mergeCell ref="AI15:AJ16"/>
    <mergeCell ref="AM13:AN16"/>
    <mergeCell ref="AQ13:AR16"/>
    <mergeCell ref="AS13:AU16"/>
    <mergeCell ref="AF15:AG16"/>
    <mergeCell ref="AH15:AH16"/>
    <mergeCell ref="AO13:AP16"/>
    <mergeCell ref="AS9:AU12"/>
    <mergeCell ref="AY9:AY12"/>
    <mergeCell ref="AZ9:AZ12"/>
    <mergeCell ref="BA9:BA12"/>
    <mergeCell ref="AQ9:AR12"/>
    <mergeCell ref="AY13:AY16"/>
    <mergeCell ref="AZ13:AZ16"/>
    <mergeCell ref="BA13:BA16"/>
    <mergeCell ref="AV13:AX16"/>
    <mergeCell ref="AV9:AX12"/>
    <mergeCell ref="X11:X12"/>
    <mergeCell ref="Y11:Z12"/>
    <mergeCell ref="AA11:AB12"/>
    <mergeCell ref="AC11:AC12"/>
    <mergeCell ref="AH11:AH12"/>
    <mergeCell ref="AI11:AJ12"/>
    <mergeCell ref="AY5:AY8"/>
    <mergeCell ref="AZ5:AZ8"/>
    <mergeCell ref="V13:Z14"/>
    <mergeCell ref="AA13:AE14"/>
    <mergeCell ref="AS5:AU8"/>
    <mergeCell ref="AA5:AE8"/>
    <mergeCell ref="AF5:AJ8"/>
    <mergeCell ref="AK5:AR8"/>
    <mergeCell ref="AO9:AP12"/>
    <mergeCell ref="V11:W12"/>
    <mergeCell ref="BA5:BA8"/>
    <mergeCell ref="V9:Z10"/>
    <mergeCell ref="AA9:AE10"/>
    <mergeCell ref="AF9:AJ10"/>
    <mergeCell ref="AK9:AL12"/>
    <mergeCell ref="AM9:AN12"/>
    <mergeCell ref="V5:Z8"/>
    <mergeCell ref="AD11:AE12"/>
    <mergeCell ref="AV5:AX8"/>
    <mergeCell ref="AF11:AG12"/>
    <mergeCell ref="A3:E3"/>
    <mergeCell ref="F3:M3"/>
    <mergeCell ref="B5:F8"/>
    <mergeCell ref="G5:K8"/>
    <mergeCell ref="L5:P8"/>
    <mergeCell ref="B9:F12"/>
    <mergeCell ref="G9:K12"/>
    <mergeCell ref="L9:P10"/>
    <mergeCell ref="Q9:U10"/>
    <mergeCell ref="Q5:U8"/>
    <mergeCell ref="L11:M12"/>
    <mergeCell ref="N11:N12"/>
    <mergeCell ref="O11:P12"/>
    <mergeCell ref="Q11:R12"/>
    <mergeCell ref="S11:S12"/>
    <mergeCell ref="T11:U12"/>
    <mergeCell ref="B13:F16"/>
    <mergeCell ref="G13:K14"/>
    <mergeCell ref="L13:P16"/>
    <mergeCell ref="Q13:U14"/>
    <mergeCell ref="T15:U16"/>
    <mergeCell ref="G15:H16"/>
    <mergeCell ref="I15:I16"/>
    <mergeCell ref="J15:K16"/>
    <mergeCell ref="Q15:R16"/>
    <mergeCell ref="S15:S16"/>
    <mergeCell ref="B17:F20"/>
    <mergeCell ref="G17:K18"/>
    <mergeCell ref="L17:P18"/>
    <mergeCell ref="Q17:U20"/>
    <mergeCell ref="G19:H20"/>
    <mergeCell ref="I19:I20"/>
    <mergeCell ref="J19:K20"/>
    <mergeCell ref="AC19:AC20"/>
    <mergeCell ref="AD19:AE20"/>
    <mergeCell ref="AF19:AG20"/>
    <mergeCell ref="AH19:AH20"/>
    <mergeCell ref="L19:M20"/>
    <mergeCell ref="N19:N20"/>
    <mergeCell ref="O19:P20"/>
  </mergeCells>
  <phoneticPr fontId="1"/>
  <pageMargins left="0.25" right="0.25" top="0.75" bottom="0.75" header="0.3" footer="0.3"/>
  <pageSetup paperSize="9" orientation="landscape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87"/>
  <sheetViews>
    <sheetView zoomScaleNormal="100" workbookViewId="0">
      <selection activeCell="H15" sqref="H15:H18"/>
    </sheetView>
  </sheetViews>
  <sheetFormatPr defaultColWidth="9" defaultRowHeight="13.2" x14ac:dyDescent="0.2"/>
  <cols>
    <col min="1" max="2" width="9" style="10"/>
    <col min="3" max="3" width="2" style="10" customWidth="1"/>
    <col min="4" max="6" width="6.21875" style="10" customWidth="1"/>
    <col min="7" max="7" width="2" style="10" customWidth="1"/>
    <col min="8" max="9" width="9" style="10"/>
    <col min="10" max="10" width="2" style="10" customWidth="1"/>
    <col min="11" max="13" width="6.21875" style="10" customWidth="1"/>
    <col min="14" max="14" width="2.109375" style="10" customWidth="1"/>
    <col min="15" max="16384" width="9" style="10"/>
  </cols>
  <sheetData>
    <row r="1" spans="1:15" ht="16.2" x14ac:dyDescent="0.2">
      <c r="A1" s="262" t="s">
        <v>25</v>
      </c>
      <c r="B1" s="262"/>
      <c r="C1" s="22"/>
      <c r="D1" s="263">
        <v>42876</v>
      </c>
      <c r="E1" s="263"/>
      <c r="F1" s="263"/>
      <c r="G1" s="263"/>
      <c r="H1" s="263"/>
      <c r="I1" s="263"/>
      <c r="J1" s="263"/>
      <c r="K1" s="263"/>
      <c r="L1" s="263"/>
      <c r="M1" s="263"/>
      <c r="N1" s="23"/>
      <c r="O1" s="9"/>
    </row>
    <row r="2" spans="1:15" x14ac:dyDescent="0.2">
      <c r="A2" s="258" t="s">
        <v>26</v>
      </c>
      <c r="B2" s="258"/>
      <c r="C2" s="24"/>
      <c r="D2" s="258" t="s">
        <v>209</v>
      </c>
      <c r="E2" s="258"/>
      <c r="F2" s="258"/>
      <c r="G2" s="258"/>
      <c r="H2" s="258"/>
      <c r="I2" s="258"/>
      <c r="J2" s="258"/>
      <c r="K2" s="258"/>
      <c r="L2" s="258"/>
      <c r="M2" s="258"/>
      <c r="N2" s="24"/>
      <c r="O2" s="11"/>
    </row>
    <row r="3" spans="1:15" x14ac:dyDescent="0.2">
      <c r="A3" s="12"/>
      <c r="B3" s="259" t="s">
        <v>37</v>
      </c>
      <c r="C3" s="260"/>
      <c r="D3" s="260"/>
      <c r="E3" s="260"/>
      <c r="F3" s="260"/>
      <c r="G3" s="260"/>
      <c r="H3" s="261"/>
      <c r="I3" s="259" t="s">
        <v>38</v>
      </c>
      <c r="J3" s="260"/>
      <c r="K3" s="260"/>
      <c r="L3" s="260"/>
      <c r="M3" s="260"/>
      <c r="N3" s="260"/>
      <c r="O3" s="261"/>
    </row>
    <row r="4" spans="1:15" ht="13.5" customHeight="1" x14ac:dyDescent="0.2">
      <c r="A4" s="249">
        <v>1</v>
      </c>
      <c r="B4" s="252" t="s">
        <v>46</v>
      </c>
      <c r="C4" s="253"/>
      <c r="D4" s="253"/>
      <c r="E4" s="13"/>
      <c r="F4" s="13"/>
      <c r="G4" s="13"/>
      <c r="H4" s="14"/>
      <c r="I4" s="252" t="s">
        <v>39</v>
      </c>
      <c r="J4" s="253"/>
      <c r="K4" s="253"/>
      <c r="L4" s="13"/>
      <c r="M4" s="13"/>
      <c r="N4" s="13"/>
      <c r="O4" s="14"/>
    </row>
    <row r="5" spans="1:15" ht="13.5" customHeight="1" x14ac:dyDescent="0.2">
      <c r="A5" s="250"/>
      <c r="B5" s="254" t="s">
        <v>210</v>
      </c>
      <c r="C5" s="255"/>
      <c r="D5" s="255"/>
      <c r="E5" s="15" t="s">
        <v>29</v>
      </c>
      <c r="F5" s="255" t="s">
        <v>211</v>
      </c>
      <c r="G5" s="255"/>
      <c r="H5" s="256"/>
      <c r="I5" s="254" t="s">
        <v>40</v>
      </c>
      <c r="J5" s="255"/>
      <c r="K5" s="255"/>
      <c r="L5" s="15" t="s">
        <v>29</v>
      </c>
      <c r="M5" s="255" t="s">
        <v>41</v>
      </c>
      <c r="N5" s="255"/>
      <c r="O5" s="256"/>
    </row>
    <row r="6" spans="1:15" ht="13.5" customHeight="1" x14ac:dyDescent="0.2">
      <c r="A6" s="250"/>
      <c r="B6" s="30"/>
      <c r="C6" s="31"/>
      <c r="D6" s="31"/>
      <c r="E6" s="31"/>
      <c r="F6" s="31"/>
      <c r="G6" s="31"/>
      <c r="H6" s="32"/>
      <c r="I6" s="30"/>
      <c r="J6" s="31"/>
      <c r="K6" s="31"/>
      <c r="L6" s="31"/>
      <c r="M6" s="31"/>
      <c r="N6" s="31"/>
      <c r="O6" s="32"/>
    </row>
    <row r="7" spans="1:15" ht="13.5" customHeight="1" x14ac:dyDescent="0.2">
      <c r="A7" s="250"/>
      <c r="B7" s="257">
        <f>SUM(D7:D10)</f>
        <v>63</v>
      </c>
      <c r="C7" s="33"/>
      <c r="D7" s="17">
        <v>20</v>
      </c>
      <c r="E7" s="17" t="s">
        <v>28</v>
      </c>
      <c r="F7" s="17">
        <v>10</v>
      </c>
      <c r="G7" s="34"/>
      <c r="H7" s="257">
        <f>SUM(F7:F10)</f>
        <v>34</v>
      </c>
      <c r="I7" s="257">
        <f>SUM(K7:K10)</f>
        <v>65</v>
      </c>
      <c r="J7" s="33"/>
      <c r="K7" s="17">
        <v>18</v>
      </c>
      <c r="L7" s="17" t="s">
        <v>28</v>
      </c>
      <c r="M7" s="17">
        <v>14</v>
      </c>
      <c r="N7" s="34"/>
      <c r="O7" s="257">
        <f>SUM(M7:M10)</f>
        <v>81</v>
      </c>
    </row>
    <row r="8" spans="1:15" ht="13.5" customHeight="1" x14ac:dyDescent="0.2">
      <c r="A8" s="250"/>
      <c r="B8" s="257"/>
      <c r="C8" s="25"/>
      <c r="D8" s="17">
        <v>11</v>
      </c>
      <c r="E8" s="17" t="s">
        <v>28</v>
      </c>
      <c r="F8" s="17">
        <v>6</v>
      </c>
      <c r="G8" s="35"/>
      <c r="H8" s="257"/>
      <c r="I8" s="257"/>
      <c r="J8" s="25"/>
      <c r="K8" s="17">
        <v>13</v>
      </c>
      <c r="L8" s="17" t="s">
        <v>28</v>
      </c>
      <c r="M8" s="17">
        <v>26</v>
      </c>
      <c r="N8" s="35"/>
      <c r="O8" s="257"/>
    </row>
    <row r="9" spans="1:15" ht="13.5" customHeight="1" x14ac:dyDescent="0.2">
      <c r="A9" s="250"/>
      <c r="B9" s="257"/>
      <c r="C9" s="25"/>
      <c r="D9" s="17">
        <v>16</v>
      </c>
      <c r="E9" s="17" t="s">
        <v>28</v>
      </c>
      <c r="F9" s="17">
        <v>8</v>
      </c>
      <c r="G9" s="35"/>
      <c r="H9" s="257"/>
      <c r="I9" s="257"/>
      <c r="J9" s="25"/>
      <c r="K9" s="17">
        <v>27</v>
      </c>
      <c r="L9" s="17" t="s">
        <v>28</v>
      </c>
      <c r="M9" s="17">
        <v>16</v>
      </c>
      <c r="N9" s="35"/>
      <c r="O9" s="257"/>
    </row>
    <row r="10" spans="1:15" ht="13.5" customHeight="1" x14ac:dyDescent="0.2">
      <c r="A10" s="250"/>
      <c r="B10" s="257"/>
      <c r="C10" s="26"/>
      <c r="D10" s="17">
        <v>16</v>
      </c>
      <c r="E10" s="17" t="s">
        <v>28</v>
      </c>
      <c r="F10" s="17">
        <v>10</v>
      </c>
      <c r="G10" s="36"/>
      <c r="H10" s="257"/>
      <c r="I10" s="257"/>
      <c r="J10" s="26"/>
      <c r="K10" s="17">
        <v>7</v>
      </c>
      <c r="L10" s="17" t="s">
        <v>28</v>
      </c>
      <c r="M10" s="17">
        <v>25</v>
      </c>
      <c r="N10" s="36"/>
      <c r="O10" s="257"/>
    </row>
    <row r="11" spans="1:15" ht="13.5" customHeight="1" x14ac:dyDescent="0.2">
      <c r="A11" s="251"/>
      <c r="B11" s="26"/>
      <c r="C11" s="37"/>
      <c r="D11" s="19"/>
      <c r="E11" s="20"/>
      <c r="F11" s="21"/>
      <c r="G11" s="21"/>
      <c r="H11" s="27"/>
      <c r="I11" s="26"/>
      <c r="J11" s="37"/>
      <c r="K11" s="19"/>
      <c r="L11" s="20"/>
      <c r="M11" s="21"/>
      <c r="N11" s="21"/>
      <c r="O11" s="27"/>
    </row>
    <row r="12" spans="1:15" s="38" customFormat="1" ht="13.5" customHeight="1" x14ac:dyDescent="0.2">
      <c r="A12" s="249">
        <v>2</v>
      </c>
      <c r="B12" s="252" t="s">
        <v>212</v>
      </c>
      <c r="C12" s="253"/>
      <c r="D12" s="253"/>
      <c r="E12" s="13"/>
      <c r="F12" s="13"/>
      <c r="G12" s="13"/>
      <c r="H12" s="14"/>
      <c r="I12" s="252" t="s">
        <v>219</v>
      </c>
      <c r="J12" s="253"/>
      <c r="K12" s="253"/>
      <c r="L12" s="13"/>
      <c r="M12" s="13"/>
      <c r="N12" s="13"/>
      <c r="O12" s="14"/>
    </row>
    <row r="13" spans="1:15" s="38" customFormat="1" ht="13.5" customHeight="1" x14ac:dyDescent="0.2">
      <c r="A13" s="250"/>
      <c r="B13" s="254" t="s">
        <v>150</v>
      </c>
      <c r="C13" s="255"/>
      <c r="D13" s="255"/>
      <c r="E13" s="15" t="s">
        <v>27</v>
      </c>
      <c r="F13" s="255" t="s">
        <v>213</v>
      </c>
      <c r="G13" s="255"/>
      <c r="H13" s="256"/>
      <c r="I13" s="254" t="s">
        <v>53</v>
      </c>
      <c r="J13" s="255"/>
      <c r="K13" s="255"/>
      <c r="L13" s="15" t="s">
        <v>27</v>
      </c>
      <c r="M13" s="255" t="s">
        <v>113</v>
      </c>
      <c r="N13" s="255"/>
      <c r="O13" s="256"/>
    </row>
    <row r="14" spans="1:15" s="38" customFormat="1" ht="13.5" customHeight="1" x14ac:dyDescent="0.2">
      <c r="A14" s="250"/>
      <c r="B14" s="30"/>
      <c r="C14" s="31"/>
      <c r="D14" s="31"/>
      <c r="E14" s="31"/>
      <c r="F14" s="31"/>
      <c r="G14" s="31"/>
      <c r="H14" s="32"/>
      <c r="I14" s="30"/>
      <c r="J14" s="31"/>
      <c r="K14" s="31"/>
      <c r="L14" s="31"/>
      <c r="M14" s="31"/>
      <c r="N14" s="31"/>
      <c r="O14" s="32"/>
    </row>
    <row r="15" spans="1:15" s="38" customFormat="1" ht="13.5" customHeight="1" x14ac:dyDescent="0.2">
      <c r="A15" s="250"/>
      <c r="B15" s="257">
        <f>SUM(D15:D18)</f>
        <v>0</v>
      </c>
      <c r="C15" s="33"/>
      <c r="D15" s="17"/>
      <c r="E15" s="17" t="s">
        <v>28</v>
      </c>
      <c r="F15" s="17"/>
      <c r="G15" s="34"/>
      <c r="H15" s="257">
        <v>20</v>
      </c>
      <c r="I15" s="257">
        <f>SUM(K15:K18)</f>
        <v>57</v>
      </c>
      <c r="J15" s="33"/>
      <c r="K15" s="17">
        <v>11</v>
      </c>
      <c r="L15" s="17" t="s">
        <v>28</v>
      </c>
      <c r="M15" s="17">
        <v>8</v>
      </c>
      <c r="N15" s="34"/>
      <c r="O15" s="257">
        <f>SUM(M15:M18)</f>
        <v>54</v>
      </c>
    </row>
    <row r="16" spans="1:15" s="38" customFormat="1" ht="13.5" customHeight="1" x14ac:dyDescent="0.2">
      <c r="A16" s="250"/>
      <c r="B16" s="257"/>
      <c r="C16" s="25"/>
      <c r="D16" s="17"/>
      <c r="E16" s="17" t="s">
        <v>28</v>
      </c>
      <c r="F16" s="17"/>
      <c r="G16" s="35"/>
      <c r="H16" s="257"/>
      <c r="I16" s="257"/>
      <c r="J16" s="25"/>
      <c r="K16" s="17">
        <v>14</v>
      </c>
      <c r="L16" s="17" t="s">
        <v>28</v>
      </c>
      <c r="M16" s="17">
        <v>17</v>
      </c>
      <c r="N16" s="35"/>
      <c r="O16" s="257"/>
    </row>
    <row r="17" spans="1:15" s="38" customFormat="1" ht="13.5" customHeight="1" x14ac:dyDescent="0.2">
      <c r="A17" s="250"/>
      <c r="B17" s="257"/>
      <c r="C17" s="25"/>
      <c r="D17" s="17"/>
      <c r="E17" s="17" t="s">
        <v>28</v>
      </c>
      <c r="F17" s="17"/>
      <c r="G17" s="35"/>
      <c r="H17" s="257"/>
      <c r="I17" s="257"/>
      <c r="J17" s="25"/>
      <c r="K17" s="17">
        <v>16</v>
      </c>
      <c r="L17" s="17" t="s">
        <v>28</v>
      </c>
      <c r="M17" s="17">
        <v>12</v>
      </c>
      <c r="N17" s="35"/>
      <c r="O17" s="257"/>
    </row>
    <row r="18" spans="1:15" s="38" customFormat="1" ht="13.5" customHeight="1" x14ac:dyDescent="0.2">
      <c r="A18" s="250"/>
      <c r="B18" s="257"/>
      <c r="C18" s="26"/>
      <c r="D18" s="17"/>
      <c r="E18" s="17" t="s">
        <v>28</v>
      </c>
      <c r="F18" s="17"/>
      <c r="G18" s="36"/>
      <c r="H18" s="257"/>
      <c r="I18" s="257"/>
      <c r="J18" s="26"/>
      <c r="K18" s="17">
        <v>16</v>
      </c>
      <c r="L18" s="17" t="s">
        <v>28</v>
      </c>
      <c r="M18" s="17">
        <v>17</v>
      </c>
      <c r="N18" s="36"/>
      <c r="O18" s="257"/>
    </row>
    <row r="19" spans="1:15" s="38" customFormat="1" ht="13.5" customHeight="1" x14ac:dyDescent="0.2">
      <c r="A19" s="251"/>
      <c r="B19" s="26"/>
      <c r="C19" s="37"/>
      <c r="D19" s="19"/>
      <c r="E19" s="20"/>
      <c r="F19" s="21"/>
      <c r="G19" s="21"/>
      <c r="H19" s="27"/>
      <c r="I19" s="26"/>
      <c r="J19" s="37"/>
      <c r="K19" s="19"/>
      <c r="L19" s="20"/>
      <c r="M19" s="21"/>
      <c r="N19" s="21"/>
      <c r="O19" s="27"/>
    </row>
    <row r="20" spans="1:15" s="38" customFormat="1" ht="13.5" customHeight="1" x14ac:dyDescent="0.2">
      <c r="A20" s="249">
        <v>3</v>
      </c>
      <c r="B20" s="252" t="s">
        <v>39</v>
      </c>
      <c r="C20" s="253"/>
      <c r="D20" s="253"/>
      <c r="E20" s="13"/>
      <c r="F20" s="13"/>
      <c r="G20" s="13"/>
      <c r="H20" s="14"/>
      <c r="I20" s="252" t="s">
        <v>220</v>
      </c>
      <c r="J20" s="253"/>
      <c r="K20" s="253"/>
      <c r="L20" s="13"/>
      <c r="M20" s="13"/>
      <c r="N20" s="13"/>
      <c r="O20" s="14"/>
    </row>
    <row r="21" spans="1:15" s="38" customFormat="1" ht="13.5" customHeight="1" x14ac:dyDescent="0.2">
      <c r="A21" s="250"/>
      <c r="B21" s="254" t="s">
        <v>214</v>
      </c>
      <c r="C21" s="255"/>
      <c r="D21" s="255"/>
      <c r="E21" s="15" t="s">
        <v>27</v>
      </c>
      <c r="F21" s="255" t="s">
        <v>59</v>
      </c>
      <c r="G21" s="255"/>
      <c r="H21" s="256"/>
      <c r="I21" s="254" t="s">
        <v>82</v>
      </c>
      <c r="J21" s="255"/>
      <c r="K21" s="255"/>
      <c r="L21" s="15" t="s">
        <v>27</v>
      </c>
      <c r="M21" s="255" t="s">
        <v>221</v>
      </c>
      <c r="N21" s="255"/>
      <c r="O21" s="256"/>
    </row>
    <row r="22" spans="1:15" s="38" customFormat="1" ht="13.5" customHeight="1" x14ac:dyDescent="0.2">
      <c r="A22" s="250"/>
      <c r="B22" s="30"/>
      <c r="C22" s="31"/>
      <c r="D22" s="31"/>
      <c r="E22" s="31"/>
      <c r="F22" s="31"/>
      <c r="G22" s="31"/>
      <c r="H22" s="32"/>
      <c r="I22" s="30"/>
      <c r="J22" s="31"/>
      <c r="K22" s="31"/>
      <c r="L22" s="31"/>
      <c r="M22" s="31"/>
      <c r="N22" s="31"/>
      <c r="O22" s="32"/>
    </row>
    <row r="23" spans="1:15" s="38" customFormat="1" ht="13.5" customHeight="1" x14ac:dyDescent="0.2">
      <c r="A23" s="250"/>
      <c r="B23" s="257">
        <f>SUM(D23:D26)</f>
        <v>77</v>
      </c>
      <c r="C23" s="33"/>
      <c r="D23" s="17">
        <v>16</v>
      </c>
      <c r="E23" s="17" t="s">
        <v>28</v>
      </c>
      <c r="F23" s="17">
        <v>10</v>
      </c>
      <c r="G23" s="34"/>
      <c r="H23" s="257">
        <f>SUM(F23:F26)</f>
        <v>66</v>
      </c>
      <c r="I23" s="257">
        <f>SUM(K23:K26)</f>
        <v>38</v>
      </c>
      <c r="J23" s="33"/>
      <c r="K23" s="17">
        <v>7</v>
      </c>
      <c r="L23" s="17" t="s">
        <v>28</v>
      </c>
      <c r="M23" s="17">
        <v>13</v>
      </c>
      <c r="N23" s="34"/>
      <c r="O23" s="257">
        <f>SUM(M23:M26)</f>
        <v>83</v>
      </c>
    </row>
    <row r="24" spans="1:15" s="38" customFormat="1" ht="13.5" customHeight="1" x14ac:dyDescent="0.2">
      <c r="A24" s="250"/>
      <c r="B24" s="257"/>
      <c r="C24" s="25"/>
      <c r="D24" s="17">
        <v>19</v>
      </c>
      <c r="E24" s="17" t="s">
        <v>28</v>
      </c>
      <c r="F24" s="17">
        <v>16</v>
      </c>
      <c r="G24" s="35"/>
      <c r="H24" s="257"/>
      <c r="I24" s="257"/>
      <c r="J24" s="25"/>
      <c r="K24" s="17">
        <v>6</v>
      </c>
      <c r="L24" s="17" t="s">
        <v>28</v>
      </c>
      <c r="M24" s="17">
        <v>21</v>
      </c>
      <c r="N24" s="35"/>
      <c r="O24" s="257"/>
    </row>
    <row r="25" spans="1:15" s="38" customFormat="1" ht="13.5" customHeight="1" x14ac:dyDescent="0.2">
      <c r="A25" s="250"/>
      <c r="B25" s="257"/>
      <c r="C25" s="25"/>
      <c r="D25" s="17">
        <v>23</v>
      </c>
      <c r="E25" s="17" t="s">
        <v>28</v>
      </c>
      <c r="F25" s="17">
        <v>15</v>
      </c>
      <c r="G25" s="35"/>
      <c r="H25" s="257"/>
      <c r="I25" s="257"/>
      <c r="J25" s="25"/>
      <c r="K25" s="17">
        <v>13</v>
      </c>
      <c r="L25" s="17" t="s">
        <v>28</v>
      </c>
      <c r="M25" s="17">
        <v>27</v>
      </c>
      <c r="N25" s="35"/>
      <c r="O25" s="257"/>
    </row>
    <row r="26" spans="1:15" s="38" customFormat="1" ht="13.5" customHeight="1" x14ac:dyDescent="0.2">
      <c r="A26" s="250"/>
      <c r="B26" s="257"/>
      <c r="C26" s="26"/>
      <c r="D26" s="17">
        <v>19</v>
      </c>
      <c r="E26" s="17" t="s">
        <v>28</v>
      </c>
      <c r="F26" s="17">
        <v>25</v>
      </c>
      <c r="G26" s="36"/>
      <c r="H26" s="257"/>
      <c r="I26" s="257"/>
      <c r="J26" s="26"/>
      <c r="K26" s="17">
        <v>12</v>
      </c>
      <c r="L26" s="17" t="s">
        <v>28</v>
      </c>
      <c r="M26" s="17">
        <v>22</v>
      </c>
      <c r="N26" s="36"/>
      <c r="O26" s="257"/>
    </row>
    <row r="27" spans="1:15" s="38" customFormat="1" ht="13.5" customHeight="1" x14ac:dyDescent="0.2">
      <c r="A27" s="251"/>
      <c r="B27" s="26"/>
      <c r="C27" s="37"/>
      <c r="D27" s="19"/>
      <c r="E27" s="20"/>
      <c r="F27" s="21"/>
      <c r="G27" s="21"/>
      <c r="H27" s="27"/>
      <c r="I27" s="26"/>
      <c r="J27" s="37"/>
      <c r="K27" s="19"/>
      <c r="L27" s="20"/>
      <c r="M27" s="21"/>
      <c r="N27" s="21"/>
      <c r="O27" s="27"/>
    </row>
    <row r="28" spans="1:15" s="38" customFormat="1" ht="13.5" customHeight="1" x14ac:dyDescent="0.2">
      <c r="A28" s="249">
        <v>4</v>
      </c>
      <c r="B28" s="252" t="s">
        <v>49</v>
      </c>
      <c r="C28" s="253"/>
      <c r="D28" s="253"/>
      <c r="E28" s="13"/>
      <c r="F28" s="13"/>
      <c r="G28" s="13"/>
      <c r="H28" s="14"/>
      <c r="I28" s="252" t="s">
        <v>222</v>
      </c>
      <c r="J28" s="253"/>
      <c r="K28" s="253"/>
      <c r="L28" s="13"/>
      <c r="M28" s="13"/>
      <c r="N28" s="13"/>
      <c r="O28" s="14"/>
    </row>
    <row r="29" spans="1:15" s="38" customFormat="1" ht="13.5" customHeight="1" x14ac:dyDescent="0.2">
      <c r="A29" s="250"/>
      <c r="B29" s="254" t="s">
        <v>215</v>
      </c>
      <c r="C29" s="255"/>
      <c r="D29" s="255"/>
      <c r="E29" s="15" t="s">
        <v>27</v>
      </c>
      <c r="F29" s="255" t="s">
        <v>216</v>
      </c>
      <c r="G29" s="255"/>
      <c r="H29" s="256"/>
      <c r="I29" s="254" t="s">
        <v>106</v>
      </c>
      <c r="J29" s="255"/>
      <c r="K29" s="255"/>
      <c r="L29" s="15" t="s">
        <v>27</v>
      </c>
      <c r="M29" s="255" t="s">
        <v>102</v>
      </c>
      <c r="N29" s="255"/>
      <c r="O29" s="256"/>
    </row>
    <row r="30" spans="1:15" s="38" customFormat="1" ht="13.5" customHeight="1" x14ac:dyDescent="0.2">
      <c r="A30" s="250"/>
      <c r="B30" s="30"/>
      <c r="C30" s="31"/>
      <c r="D30" s="31"/>
      <c r="E30" s="31"/>
      <c r="F30" s="31"/>
      <c r="G30" s="31"/>
      <c r="H30" s="32"/>
      <c r="I30" s="30"/>
      <c r="J30" s="31"/>
      <c r="K30" s="31"/>
      <c r="L30" s="31"/>
      <c r="M30" s="31"/>
      <c r="N30" s="31"/>
      <c r="O30" s="32"/>
    </row>
    <row r="31" spans="1:15" s="38" customFormat="1" ht="13.5" customHeight="1" x14ac:dyDescent="0.2">
      <c r="A31" s="250"/>
      <c r="B31" s="257">
        <f>SUM(D31:D34)</f>
        <v>73</v>
      </c>
      <c r="C31" s="33"/>
      <c r="D31" s="17">
        <v>26</v>
      </c>
      <c r="E31" s="17" t="s">
        <v>28</v>
      </c>
      <c r="F31" s="17">
        <v>9</v>
      </c>
      <c r="G31" s="34"/>
      <c r="H31" s="257">
        <f>SUM(F31:F34)</f>
        <v>40</v>
      </c>
      <c r="I31" s="257">
        <f>SUM(K31:K34)</f>
        <v>63</v>
      </c>
      <c r="J31" s="33"/>
      <c r="K31" s="17">
        <v>11</v>
      </c>
      <c r="L31" s="17" t="s">
        <v>28</v>
      </c>
      <c r="M31" s="17">
        <v>13</v>
      </c>
      <c r="N31" s="34"/>
      <c r="O31" s="257">
        <f>SUM(M31:M34)</f>
        <v>36</v>
      </c>
    </row>
    <row r="32" spans="1:15" s="38" customFormat="1" ht="13.5" customHeight="1" x14ac:dyDescent="0.2">
      <c r="A32" s="250"/>
      <c r="B32" s="257"/>
      <c r="C32" s="25"/>
      <c r="D32" s="17">
        <v>18</v>
      </c>
      <c r="E32" s="17" t="s">
        <v>28</v>
      </c>
      <c r="F32" s="17">
        <v>10</v>
      </c>
      <c r="G32" s="35"/>
      <c r="H32" s="257"/>
      <c r="I32" s="257"/>
      <c r="J32" s="25"/>
      <c r="K32" s="17">
        <v>13</v>
      </c>
      <c r="L32" s="17" t="s">
        <v>28</v>
      </c>
      <c r="M32" s="17">
        <v>8</v>
      </c>
      <c r="N32" s="35"/>
      <c r="O32" s="257"/>
    </row>
    <row r="33" spans="1:15" s="38" customFormat="1" ht="13.5" customHeight="1" x14ac:dyDescent="0.2">
      <c r="A33" s="250"/>
      <c r="B33" s="257"/>
      <c r="C33" s="25"/>
      <c r="D33" s="17">
        <v>19</v>
      </c>
      <c r="E33" s="17" t="s">
        <v>28</v>
      </c>
      <c r="F33" s="17">
        <v>10</v>
      </c>
      <c r="G33" s="35"/>
      <c r="H33" s="257"/>
      <c r="I33" s="257"/>
      <c r="J33" s="25"/>
      <c r="K33" s="17">
        <v>20</v>
      </c>
      <c r="L33" s="17" t="s">
        <v>28</v>
      </c>
      <c r="M33" s="17">
        <v>6</v>
      </c>
      <c r="N33" s="35"/>
      <c r="O33" s="257"/>
    </row>
    <row r="34" spans="1:15" s="38" customFormat="1" ht="13.5" customHeight="1" x14ac:dyDescent="0.2">
      <c r="A34" s="250"/>
      <c r="B34" s="257"/>
      <c r="C34" s="26"/>
      <c r="D34" s="17">
        <v>10</v>
      </c>
      <c r="E34" s="17" t="s">
        <v>28</v>
      </c>
      <c r="F34" s="17">
        <v>11</v>
      </c>
      <c r="G34" s="36"/>
      <c r="H34" s="257"/>
      <c r="I34" s="257"/>
      <c r="J34" s="26"/>
      <c r="K34" s="17">
        <v>19</v>
      </c>
      <c r="L34" s="17" t="s">
        <v>28</v>
      </c>
      <c r="M34" s="17">
        <v>9</v>
      </c>
      <c r="N34" s="36"/>
      <c r="O34" s="257"/>
    </row>
    <row r="35" spans="1:15" s="38" customFormat="1" ht="13.5" customHeight="1" x14ac:dyDescent="0.2">
      <c r="A35" s="251"/>
      <c r="B35" s="26"/>
      <c r="C35" s="37"/>
      <c r="D35" s="19"/>
      <c r="E35" s="20"/>
      <c r="F35" s="21"/>
      <c r="G35" s="21"/>
      <c r="H35" s="27"/>
      <c r="I35" s="26"/>
      <c r="J35" s="37"/>
      <c r="K35" s="19"/>
      <c r="L35" s="20"/>
      <c r="M35" s="21"/>
      <c r="N35" s="21"/>
      <c r="O35" s="27"/>
    </row>
    <row r="36" spans="1:15" s="38" customFormat="1" x14ac:dyDescent="0.2">
      <c r="A36" s="249">
        <v>5</v>
      </c>
      <c r="B36" s="252" t="s">
        <v>217</v>
      </c>
      <c r="C36" s="253"/>
      <c r="D36" s="253"/>
      <c r="E36" s="13"/>
      <c r="F36" s="13"/>
      <c r="G36" s="13"/>
      <c r="H36" s="14"/>
      <c r="I36" s="252" t="s">
        <v>223</v>
      </c>
      <c r="J36" s="253"/>
      <c r="K36" s="253"/>
      <c r="L36" s="13"/>
      <c r="M36" s="13"/>
      <c r="N36" s="13"/>
      <c r="O36" s="14"/>
    </row>
    <row r="37" spans="1:15" s="38" customFormat="1" x14ac:dyDescent="0.2">
      <c r="A37" s="250"/>
      <c r="B37" s="254" t="s">
        <v>144</v>
      </c>
      <c r="C37" s="255"/>
      <c r="D37" s="255"/>
      <c r="E37" s="15" t="s">
        <v>27</v>
      </c>
      <c r="F37" s="255" t="s">
        <v>218</v>
      </c>
      <c r="G37" s="255"/>
      <c r="H37" s="256"/>
      <c r="I37" s="254" t="s">
        <v>45</v>
      </c>
      <c r="J37" s="255"/>
      <c r="K37" s="255"/>
      <c r="L37" s="15" t="s">
        <v>27</v>
      </c>
      <c r="M37" s="255" t="s">
        <v>107</v>
      </c>
      <c r="N37" s="255"/>
      <c r="O37" s="256"/>
    </row>
    <row r="38" spans="1:15" s="38" customFormat="1" x14ac:dyDescent="0.2">
      <c r="A38" s="250"/>
      <c r="B38" s="30"/>
      <c r="C38" s="31"/>
      <c r="D38" s="31"/>
      <c r="E38" s="31"/>
      <c r="F38" s="31"/>
      <c r="G38" s="31"/>
      <c r="H38" s="32"/>
      <c r="I38" s="30"/>
      <c r="J38" s="31"/>
      <c r="K38" s="31"/>
      <c r="L38" s="31"/>
      <c r="M38" s="31"/>
      <c r="N38" s="31"/>
      <c r="O38" s="32"/>
    </row>
    <row r="39" spans="1:15" s="38" customFormat="1" ht="13.5" customHeight="1" x14ac:dyDescent="0.2">
      <c r="A39" s="250"/>
      <c r="B39" s="257">
        <f>SUM(D39:D42)</f>
        <v>64</v>
      </c>
      <c r="C39" s="33"/>
      <c r="D39" s="17">
        <v>11</v>
      </c>
      <c r="E39" s="17" t="s">
        <v>28</v>
      </c>
      <c r="F39" s="17">
        <v>12</v>
      </c>
      <c r="G39" s="34"/>
      <c r="H39" s="257">
        <f>SUM(F39:F42)</f>
        <v>33</v>
      </c>
      <c r="I39" s="257">
        <f>SUM(K39:K42)</f>
        <v>36</v>
      </c>
      <c r="J39" s="33"/>
      <c r="K39" s="17">
        <v>10</v>
      </c>
      <c r="L39" s="17" t="s">
        <v>28</v>
      </c>
      <c r="M39" s="17">
        <v>16</v>
      </c>
      <c r="N39" s="34"/>
      <c r="O39" s="257">
        <f>SUM(M39:M42)</f>
        <v>50</v>
      </c>
    </row>
    <row r="40" spans="1:15" s="38" customFormat="1" ht="13.5" customHeight="1" x14ac:dyDescent="0.2">
      <c r="A40" s="250"/>
      <c r="B40" s="257"/>
      <c r="C40" s="25"/>
      <c r="D40" s="17">
        <v>20</v>
      </c>
      <c r="E40" s="17" t="s">
        <v>28</v>
      </c>
      <c r="F40" s="17">
        <v>4</v>
      </c>
      <c r="G40" s="35"/>
      <c r="H40" s="257"/>
      <c r="I40" s="257"/>
      <c r="J40" s="25"/>
      <c r="K40" s="17">
        <v>8</v>
      </c>
      <c r="L40" s="17" t="s">
        <v>28</v>
      </c>
      <c r="M40" s="17">
        <v>12</v>
      </c>
      <c r="N40" s="35"/>
      <c r="O40" s="257"/>
    </row>
    <row r="41" spans="1:15" s="38" customFormat="1" ht="13.5" customHeight="1" x14ac:dyDescent="0.2">
      <c r="A41" s="250"/>
      <c r="B41" s="257"/>
      <c r="C41" s="25"/>
      <c r="D41" s="17">
        <v>22</v>
      </c>
      <c r="E41" s="17" t="s">
        <v>28</v>
      </c>
      <c r="F41" s="17">
        <v>9</v>
      </c>
      <c r="G41" s="35"/>
      <c r="H41" s="257"/>
      <c r="I41" s="257"/>
      <c r="J41" s="25"/>
      <c r="K41" s="17">
        <v>9</v>
      </c>
      <c r="L41" s="17" t="s">
        <v>28</v>
      </c>
      <c r="M41" s="17">
        <v>12</v>
      </c>
      <c r="N41" s="35"/>
      <c r="O41" s="257"/>
    </row>
    <row r="42" spans="1:15" s="38" customFormat="1" ht="13.5" customHeight="1" x14ac:dyDescent="0.2">
      <c r="A42" s="250"/>
      <c r="B42" s="257"/>
      <c r="C42" s="26"/>
      <c r="D42" s="17">
        <v>11</v>
      </c>
      <c r="E42" s="17" t="s">
        <v>28</v>
      </c>
      <c r="F42" s="17">
        <v>8</v>
      </c>
      <c r="G42" s="36"/>
      <c r="H42" s="257"/>
      <c r="I42" s="257"/>
      <c r="J42" s="26"/>
      <c r="K42" s="17">
        <v>9</v>
      </c>
      <c r="L42" s="17" t="s">
        <v>28</v>
      </c>
      <c r="M42" s="17">
        <v>10</v>
      </c>
      <c r="N42" s="36"/>
      <c r="O42" s="257"/>
    </row>
    <row r="43" spans="1:15" s="38" customFormat="1" ht="13.5" customHeight="1" x14ac:dyDescent="0.2">
      <c r="A43" s="251"/>
      <c r="B43" s="26"/>
      <c r="C43" s="37"/>
      <c r="D43" s="19"/>
      <c r="E43" s="20"/>
      <c r="F43" s="21"/>
      <c r="G43" s="21"/>
      <c r="H43" s="27"/>
      <c r="I43" s="26"/>
      <c r="J43" s="37"/>
      <c r="K43" s="19"/>
      <c r="L43" s="20"/>
      <c r="M43" s="21"/>
      <c r="N43" s="21"/>
      <c r="O43" s="27"/>
    </row>
    <row r="44" spans="1:15" s="38" customFormat="1" ht="13.5" customHeight="1" x14ac:dyDescent="0.2">
      <c r="A44" s="39"/>
      <c r="B44" s="40"/>
      <c r="C44" s="41"/>
      <c r="D44" s="16"/>
      <c r="E44" s="17"/>
      <c r="F44" s="18"/>
      <c r="G44" s="18"/>
      <c r="H44" s="40"/>
      <c r="I44" s="40"/>
      <c r="J44" s="41"/>
      <c r="K44" s="16"/>
      <c r="L44" s="17"/>
      <c r="M44" s="18"/>
      <c r="N44" s="18"/>
      <c r="O44" s="40"/>
    </row>
    <row r="45" spans="1:15" s="38" customFormat="1" ht="18" customHeight="1" x14ac:dyDescent="0.2">
      <c r="A45" s="262" t="s">
        <v>25</v>
      </c>
      <c r="B45" s="262"/>
      <c r="C45" s="22"/>
      <c r="D45" s="263">
        <v>42876</v>
      </c>
      <c r="E45" s="263"/>
      <c r="F45" s="263"/>
      <c r="G45" s="263"/>
      <c r="H45" s="263"/>
      <c r="I45" s="263"/>
      <c r="J45" s="263"/>
      <c r="K45" s="263"/>
      <c r="L45" s="263"/>
      <c r="M45" s="263"/>
      <c r="N45" s="23"/>
      <c r="O45" s="9"/>
    </row>
    <row r="46" spans="1:15" s="38" customFormat="1" ht="18" customHeight="1" x14ac:dyDescent="0.2">
      <c r="A46" s="258" t="s">
        <v>26</v>
      </c>
      <c r="B46" s="258"/>
      <c r="C46" s="24"/>
      <c r="D46" s="258" t="s">
        <v>224</v>
      </c>
      <c r="E46" s="258"/>
      <c r="F46" s="258"/>
      <c r="G46" s="258"/>
      <c r="H46" s="258"/>
      <c r="I46" s="258"/>
      <c r="J46" s="258"/>
      <c r="K46" s="258"/>
      <c r="L46" s="258"/>
      <c r="M46" s="258"/>
      <c r="N46" s="24"/>
      <c r="O46" s="11"/>
    </row>
    <row r="47" spans="1:15" s="38" customFormat="1" ht="13.5" customHeight="1" x14ac:dyDescent="0.2">
      <c r="A47" s="12"/>
      <c r="B47" s="259" t="s">
        <v>30</v>
      </c>
      <c r="C47" s="260"/>
      <c r="D47" s="260"/>
      <c r="E47" s="260"/>
      <c r="F47" s="260"/>
      <c r="G47" s="260"/>
      <c r="H47" s="261"/>
      <c r="I47" s="259" t="s">
        <v>30</v>
      </c>
      <c r="J47" s="260"/>
      <c r="K47" s="260"/>
      <c r="L47" s="260"/>
      <c r="M47" s="260"/>
      <c r="N47" s="260"/>
      <c r="O47" s="261"/>
    </row>
    <row r="48" spans="1:15" s="38" customFormat="1" ht="13.5" customHeight="1" x14ac:dyDescent="0.2">
      <c r="A48" s="249">
        <v>1</v>
      </c>
      <c r="B48" s="252" t="s">
        <v>225</v>
      </c>
      <c r="C48" s="253"/>
      <c r="D48" s="253"/>
      <c r="E48" s="13"/>
      <c r="F48" s="13"/>
      <c r="G48" s="13"/>
      <c r="H48" s="14"/>
      <c r="I48" s="252" t="s">
        <v>220</v>
      </c>
      <c r="J48" s="253"/>
      <c r="K48" s="253"/>
      <c r="L48" s="13"/>
      <c r="M48" s="13"/>
      <c r="N48" s="13"/>
      <c r="O48" s="14"/>
    </row>
    <row r="49" spans="1:15" s="38" customFormat="1" ht="13.5" customHeight="1" x14ac:dyDescent="0.2">
      <c r="A49" s="250"/>
      <c r="B49" s="254" t="s">
        <v>193</v>
      </c>
      <c r="C49" s="255"/>
      <c r="D49" s="255"/>
      <c r="E49" s="15" t="s">
        <v>27</v>
      </c>
      <c r="F49" s="255" t="s">
        <v>226</v>
      </c>
      <c r="G49" s="255"/>
      <c r="H49" s="256"/>
      <c r="I49" s="254" t="s">
        <v>48</v>
      </c>
      <c r="J49" s="255"/>
      <c r="K49" s="255"/>
      <c r="L49" s="15" t="s">
        <v>27</v>
      </c>
      <c r="M49" s="255" t="s">
        <v>227</v>
      </c>
      <c r="N49" s="255"/>
      <c r="O49" s="256"/>
    </row>
    <row r="50" spans="1:15" s="38" customFormat="1" ht="13.5" customHeight="1" x14ac:dyDescent="0.2">
      <c r="A50" s="250"/>
      <c r="B50" s="30"/>
      <c r="C50" s="31"/>
      <c r="D50" s="31"/>
      <c r="E50" s="31"/>
      <c r="F50" s="31"/>
      <c r="G50" s="31"/>
      <c r="H50" s="32"/>
      <c r="I50" s="30"/>
      <c r="J50" s="31"/>
      <c r="K50" s="31"/>
      <c r="L50" s="31"/>
      <c r="M50" s="31"/>
      <c r="N50" s="31"/>
      <c r="O50" s="32"/>
    </row>
    <row r="51" spans="1:15" s="38" customFormat="1" ht="13.5" customHeight="1" x14ac:dyDescent="0.2">
      <c r="A51" s="250"/>
      <c r="B51" s="257">
        <f>SUM(D51:D54)</f>
        <v>73</v>
      </c>
      <c r="C51" s="33"/>
      <c r="D51" s="17">
        <v>19</v>
      </c>
      <c r="E51" s="17" t="s">
        <v>28</v>
      </c>
      <c r="F51" s="17">
        <v>16</v>
      </c>
      <c r="G51" s="34"/>
      <c r="H51" s="257">
        <f>SUM(F51:F54)</f>
        <v>66</v>
      </c>
      <c r="I51" s="257">
        <f>SUM(K51:K54)</f>
        <v>79</v>
      </c>
      <c r="J51" s="33"/>
      <c r="K51" s="17">
        <v>22</v>
      </c>
      <c r="L51" s="17" t="s">
        <v>28</v>
      </c>
      <c r="M51" s="17">
        <v>7</v>
      </c>
      <c r="N51" s="34"/>
      <c r="O51" s="257">
        <f>SUM(M51:M54)</f>
        <v>70</v>
      </c>
    </row>
    <row r="52" spans="1:15" s="38" customFormat="1" ht="13.5" customHeight="1" x14ac:dyDescent="0.2">
      <c r="A52" s="250"/>
      <c r="B52" s="257"/>
      <c r="C52" s="25"/>
      <c r="D52" s="17">
        <v>11</v>
      </c>
      <c r="E52" s="17" t="s">
        <v>28</v>
      </c>
      <c r="F52" s="17">
        <v>23</v>
      </c>
      <c r="G52" s="35"/>
      <c r="H52" s="257"/>
      <c r="I52" s="257"/>
      <c r="J52" s="25"/>
      <c r="K52" s="17">
        <v>15</v>
      </c>
      <c r="L52" s="17" t="s">
        <v>28</v>
      </c>
      <c r="M52" s="17">
        <v>18</v>
      </c>
      <c r="N52" s="35"/>
      <c r="O52" s="257"/>
    </row>
    <row r="53" spans="1:15" s="38" customFormat="1" ht="13.5" customHeight="1" x14ac:dyDescent="0.2">
      <c r="A53" s="250"/>
      <c r="B53" s="257"/>
      <c r="C53" s="25"/>
      <c r="D53" s="17">
        <v>25</v>
      </c>
      <c r="E53" s="17" t="s">
        <v>28</v>
      </c>
      <c r="F53" s="17">
        <v>12</v>
      </c>
      <c r="G53" s="35"/>
      <c r="H53" s="257"/>
      <c r="I53" s="257"/>
      <c r="J53" s="25"/>
      <c r="K53" s="17">
        <v>17</v>
      </c>
      <c r="L53" s="17" t="s">
        <v>28</v>
      </c>
      <c r="M53" s="17">
        <v>20</v>
      </c>
      <c r="N53" s="35"/>
      <c r="O53" s="257"/>
    </row>
    <row r="54" spans="1:15" s="38" customFormat="1" ht="13.5" customHeight="1" x14ac:dyDescent="0.2">
      <c r="A54" s="250"/>
      <c r="B54" s="257"/>
      <c r="C54" s="26"/>
      <c r="D54" s="17">
        <v>18</v>
      </c>
      <c r="E54" s="17" t="s">
        <v>28</v>
      </c>
      <c r="F54" s="17">
        <v>15</v>
      </c>
      <c r="G54" s="36"/>
      <c r="H54" s="257"/>
      <c r="I54" s="257"/>
      <c r="J54" s="26"/>
      <c r="K54" s="17">
        <v>25</v>
      </c>
      <c r="L54" s="17" t="s">
        <v>28</v>
      </c>
      <c r="M54" s="17">
        <v>25</v>
      </c>
      <c r="N54" s="36"/>
      <c r="O54" s="257"/>
    </row>
    <row r="55" spans="1:15" s="38" customFormat="1" ht="13.5" customHeight="1" x14ac:dyDescent="0.2">
      <c r="A55" s="251"/>
      <c r="B55" s="26"/>
      <c r="C55" s="37"/>
      <c r="D55" s="19"/>
      <c r="E55" s="20"/>
      <c r="F55" s="21"/>
      <c r="G55" s="21"/>
      <c r="H55" s="27"/>
      <c r="I55" s="26"/>
      <c r="J55" s="37"/>
      <c r="K55" s="19"/>
      <c r="L55" s="20"/>
      <c r="M55" s="21"/>
      <c r="N55" s="21"/>
      <c r="O55" s="27"/>
    </row>
    <row r="56" spans="1:15" s="38" customFormat="1" ht="13.5" customHeight="1" x14ac:dyDescent="0.2">
      <c r="A56" s="249">
        <v>2</v>
      </c>
      <c r="B56" s="252" t="s">
        <v>217</v>
      </c>
      <c r="C56" s="253"/>
      <c r="D56" s="253"/>
      <c r="E56" s="13"/>
      <c r="F56" s="13"/>
      <c r="G56" s="13"/>
      <c r="H56" s="14"/>
      <c r="I56" s="252" t="s">
        <v>222</v>
      </c>
      <c r="J56" s="253"/>
      <c r="K56" s="253"/>
      <c r="L56" s="13"/>
      <c r="M56" s="13"/>
      <c r="N56" s="13"/>
      <c r="O56" s="14"/>
    </row>
    <row r="57" spans="1:15" s="38" customFormat="1" ht="13.5" customHeight="1" x14ac:dyDescent="0.2">
      <c r="A57" s="250"/>
      <c r="B57" s="254" t="s">
        <v>143</v>
      </c>
      <c r="C57" s="255"/>
      <c r="D57" s="255"/>
      <c r="E57" s="15" t="s">
        <v>27</v>
      </c>
      <c r="F57" s="255" t="s">
        <v>141</v>
      </c>
      <c r="G57" s="255"/>
      <c r="H57" s="256"/>
      <c r="I57" s="254" t="s">
        <v>228</v>
      </c>
      <c r="J57" s="255"/>
      <c r="K57" s="255"/>
      <c r="L57" s="15" t="s">
        <v>27</v>
      </c>
      <c r="M57" s="255" t="s">
        <v>44</v>
      </c>
      <c r="N57" s="255"/>
      <c r="O57" s="256"/>
    </row>
    <row r="58" spans="1:15" s="38" customFormat="1" ht="13.5" customHeight="1" x14ac:dyDescent="0.2">
      <c r="A58" s="250"/>
      <c r="B58" s="30"/>
      <c r="C58" s="31"/>
      <c r="D58" s="31"/>
      <c r="E58" s="31"/>
      <c r="F58" s="31"/>
      <c r="G58" s="31"/>
      <c r="H58" s="32"/>
      <c r="I58" s="30"/>
      <c r="J58" s="31"/>
      <c r="K58" s="31"/>
      <c r="L58" s="31"/>
      <c r="M58" s="31"/>
      <c r="N58" s="31"/>
      <c r="O58" s="32"/>
    </row>
    <row r="59" spans="1:15" s="38" customFormat="1" ht="13.5" customHeight="1" x14ac:dyDescent="0.2">
      <c r="A59" s="250"/>
      <c r="B59" s="257">
        <f>SUM(D59:D62)</f>
        <v>44</v>
      </c>
      <c r="C59" s="33"/>
      <c r="D59" s="17">
        <v>11</v>
      </c>
      <c r="E59" s="17" t="s">
        <v>28</v>
      </c>
      <c r="F59" s="17">
        <v>20</v>
      </c>
      <c r="G59" s="34"/>
      <c r="H59" s="257">
        <f>SUM(F59:F62)</f>
        <v>50</v>
      </c>
      <c r="I59" s="257">
        <f>SUM(K59:K62)</f>
        <v>47</v>
      </c>
      <c r="J59" s="33"/>
      <c r="K59" s="17">
        <v>13</v>
      </c>
      <c r="L59" s="17" t="s">
        <v>28</v>
      </c>
      <c r="M59" s="17">
        <v>9</v>
      </c>
      <c r="N59" s="34"/>
      <c r="O59" s="257">
        <f>SUM(M59:M62)</f>
        <v>45</v>
      </c>
    </row>
    <row r="60" spans="1:15" s="38" customFormat="1" ht="13.5" customHeight="1" x14ac:dyDescent="0.2">
      <c r="A60" s="250"/>
      <c r="B60" s="257"/>
      <c r="C60" s="25"/>
      <c r="D60" s="17">
        <v>12</v>
      </c>
      <c r="E60" s="17" t="s">
        <v>28</v>
      </c>
      <c r="F60" s="17">
        <v>9</v>
      </c>
      <c r="G60" s="35"/>
      <c r="H60" s="257"/>
      <c r="I60" s="257"/>
      <c r="J60" s="25"/>
      <c r="K60" s="17">
        <v>14</v>
      </c>
      <c r="L60" s="17" t="s">
        <v>28</v>
      </c>
      <c r="M60" s="17">
        <v>12</v>
      </c>
      <c r="N60" s="35"/>
      <c r="O60" s="257"/>
    </row>
    <row r="61" spans="1:15" s="38" customFormat="1" ht="13.5" customHeight="1" x14ac:dyDescent="0.2">
      <c r="A61" s="250"/>
      <c r="B61" s="257"/>
      <c r="C61" s="25"/>
      <c r="D61" s="17">
        <v>9</v>
      </c>
      <c r="E61" s="17" t="s">
        <v>28</v>
      </c>
      <c r="F61" s="17">
        <v>13</v>
      </c>
      <c r="G61" s="35"/>
      <c r="H61" s="257"/>
      <c r="I61" s="257"/>
      <c r="J61" s="25"/>
      <c r="K61" s="17">
        <v>11</v>
      </c>
      <c r="L61" s="17" t="s">
        <v>28</v>
      </c>
      <c r="M61" s="17">
        <v>9</v>
      </c>
      <c r="N61" s="35"/>
      <c r="O61" s="257"/>
    </row>
    <row r="62" spans="1:15" s="38" customFormat="1" ht="13.5" customHeight="1" x14ac:dyDescent="0.2">
      <c r="A62" s="250"/>
      <c r="B62" s="257"/>
      <c r="C62" s="26"/>
      <c r="D62" s="17">
        <v>12</v>
      </c>
      <c r="E62" s="17" t="s">
        <v>28</v>
      </c>
      <c r="F62" s="17">
        <v>8</v>
      </c>
      <c r="G62" s="36"/>
      <c r="H62" s="257"/>
      <c r="I62" s="257"/>
      <c r="J62" s="26"/>
      <c r="K62" s="17">
        <v>9</v>
      </c>
      <c r="L62" s="17" t="s">
        <v>28</v>
      </c>
      <c r="M62" s="17">
        <v>15</v>
      </c>
      <c r="N62" s="36"/>
      <c r="O62" s="257"/>
    </row>
    <row r="63" spans="1:15" s="38" customFormat="1" ht="13.5" customHeight="1" x14ac:dyDescent="0.2">
      <c r="A63" s="251"/>
      <c r="B63" s="26"/>
      <c r="C63" s="37"/>
      <c r="D63" s="19"/>
      <c r="E63" s="20"/>
      <c r="F63" s="21"/>
      <c r="G63" s="21"/>
      <c r="H63" s="27"/>
      <c r="I63" s="26"/>
      <c r="J63" s="37"/>
      <c r="K63" s="19"/>
      <c r="L63" s="20"/>
      <c r="M63" s="21"/>
      <c r="N63" s="21"/>
      <c r="O63" s="27"/>
    </row>
    <row r="64" spans="1:15" s="38" customFormat="1" ht="13.5" customHeight="1" x14ac:dyDescent="0.2">
      <c r="A64" s="249">
        <v>3</v>
      </c>
      <c r="B64" s="252" t="s">
        <v>212</v>
      </c>
      <c r="C64" s="253"/>
      <c r="D64" s="253"/>
      <c r="E64" s="13"/>
      <c r="F64" s="13"/>
      <c r="G64" s="13"/>
      <c r="H64" s="14"/>
      <c r="I64" s="252" t="s">
        <v>39</v>
      </c>
      <c r="J64" s="253"/>
      <c r="K64" s="253"/>
      <c r="L64" s="13"/>
      <c r="M64" s="13"/>
      <c r="N64" s="13"/>
      <c r="O64" s="14"/>
    </row>
    <row r="65" spans="1:15" s="38" customFormat="1" ht="13.5" customHeight="1" x14ac:dyDescent="0.2">
      <c r="A65" s="250"/>
      <c r="B65" s="254" t="s">
        <v>229</v>
      </c>
      <c r="C65" s="255"/>
      <c r="D65" s="255"/>
      <c r="E65" s="15" t="s">
        <v>27</v>
      </c>
      <c r="F65" s="255" t="s">
        <v>146</v>
      </c>
      <c r="G65" s="255"/>
      <c r="H65" s="256"/>
      <c r="I65" s="254" t="s">
        <v>230</v>
      </c>
      <c r="J65" s="255"/>
      <c r="K65" s="255"/>
      <c r="L65" s="15" t="s">
        <v>27</v>
      </c>
      <c r="M65" s="255" t="s">
        <v>54</v>
      </c>
      <c r="N65" s="255"/>
      <c r="O65" s="256"/>
    </row>
    <row r="66" spans="1:15" s="38" customFormat="1" ht="13.5" customHeight="1" x14ac:dyDescent="0.2">
      <c r="A66" s="250"/>
      <c r="B66" s="30"/>
      <c r="C66" s="31"/>
      <c r="D66" s="31"/>
      <c r="E66" s="31"/>
      <c r="F66" s="31"/>
      <c r="G66" s="31"/>
      <c r="H66" s="32"/>
      <c r="I66" s="30"/>
      <c r="J66" s="31"/>
      <c r="K66" s="31"/>
      <c r="L66" s="31"/>
      <c r="M66" s="31"/>
      <c r="N66" s="31"/>
      <c r="O66" s="32"/>
    </row>
    <row r="67" spans="1:15" s="38" customFormat="1" ht="13.5" customHeight="1" x14ac:dyDescent="0.2">
      <c r="A67" s="250"/>
      <c r="B67" s="257">
        <f>SUM(D67:D70)</f>
        <v>52</v>
      </c>
      <c r="C67" s="33"/>
      <c r="D67" s="17">
        <v>13</v>
      </c>
      <c r="E67" s="17" t="s">
        <v>28</v>
      </c>
      <c r="F67" s="17">
        <v>16</v>
      </c>
      <c r="G67" s="34"/>
      <c r="H67" s="257">
        <f>SUM(F67:F70)</f>
        <v>51</v>
      </c>
      <c r="I67" s="257">
        <f>SUM(K67:K70)</f>
        <v>45</v>
      </c>
      <c r="J67" s="33"/>
      <c r="K67" s="17">
        <v>13</v>
      </c>
      <c r="L67" s="17" t="s">
        <v>28</v>
      </c>
      <c r="M67" s="17">
        <v>30</v>
      </c>
      <c r="N67" s="34"/>
      <c r="O67" s="257">
        <f>SUM(M67:M70)</f>
        <v>106</v>
      </c>
    </row>
    <row r="68" spans="1:15" s="38" customFormat="1" ht="13.5" customHeight="1" x14ac:dyDescent="0.2">
      <c r="A68" s="250"/>
      <c r="B68" s="257"/>
      <c r="C68" s="25"/>
      <c r="D68" s="17">
        <v>11</v>
      </c>
      <c r="E68" s="17" t="s">
        <v>28</v>
      </c>
      <c r="F68" s="17">
        <v>10</v>
      </c>
      <c r="G68" s="35"/>
      <c r="H68" s="257"/>
      <c r="I68" s="257"/>
      <c r="J68" s="25"/>
      <c r="K68" s="17">
        <v>10</v>
      </c>
      <c r="L68" s="17" t="s">
        <v>28</v>
      </c>
      <c r="M68" s="17">
        <v>19</v>
      </c>
      <c r="N68" s="35"/>
      <c r="O68" s="257"/>
    </row>
    <row r="69" spans="1:15" s="38" customFormat="1" ht="13.5" customHeight="1" x14ac:dyDescent="0.2">
      <c r="A69" s="250"/>
      <c r="B69" s="257"/>
      <c r="C69" s="25"/>
      <c r="D69" s="17">
        <v>13</v>
      </c>
      <c r="E69" s="17" t="s">
        <v>28</v>
      </c>
      <c r="F69" s="17">
        <v>14</v>
      </c>
      <c r="G69" s="35"/>
      <c r="H69" s="257"/>
      <c r="I69" s="257"/>
      <c r="J69" s="25"/>
      <c r="K69" s="17">
        <v>12</v>
      </c>
      <c r="L69" s="17" t="s">
        <v>28</v>
      </c>
      <c r="M69" s="17">
        <v>26</v>
      </c>
      <c r="N69" s="35"/>
      <c r="O69" s="257"/>
    </row>
    <row r="70" spans="1:15" s="38" customFormat="1" ht="13.5" customHeight="1" x14ac:dyDescent="0.2">
      <c r="A70" s="250"/>
      <c r="B70" s="257"/>
      <c r="C70" s="26"/>
      <c r="D70" s="17">
        <v>15</v>
      </c>
      <c r="E70" s="17" t="s">
        <v>28</v>
      </c>
      <c r="F70" s="17">
        <v>11</v>
      </c>
      <c r="G70" s="36"/>
      <c r="H70" s="257"/>
      <c r="I70" s="257"/>
      <c r="J70" s="26"/>
      <c r="K70" s="17">
        <v>10</v>
      </c>
      <c r="L70" s="17" t="s">
        <v>28</v>
      </c>
      <c r="M70" s="17">
        <v>31</v>
      </c>
      <c r="N70" s="36"/>
      <c r="O70" s="257"/>
    </row>
    <row r="71" spans="1:15" ht="13.5" customHeight="1" x14ac:dyDescent="0.2">
      <c r="A71" s="251"/>
      <c r="B71" s="26"/>
      <c r="C71" s="37"/>
      <c r="D71" s="19"/>
      <c r="E71" s="20"/>
      <c r="F71" s="21"/>
      <c r="G71" s="21"/>
      <c r="H71" s="27"/>
      <c r="I71" s="26"/>
      <c r="J71" s="37"/>
      <c r="K71" s="19"/>
      <c r="L71" s="20"/>
      <c r="M71" s="21"/>
      <c r="N71" s="21"/>
      <c r="O71" s="27"/>
    </row>
    <row r="72" spans="1:15" ht="13.5" customHeight="1" x14ac:dyDescent="0.2">
      <c r="A72" s="249">
        <v>4</v>
      </c>
      <c r="B72" s="252" t="s">
        <v>225</v>
      </c>
      <c r="C72" s="253"/>
      <c r="D72" s="253"/>
      <c r="E72" s="13"/>
      <c r="F72" s="13"/>
      <c r="G72" s="13"/>
      <c r="H72" s="14"/>
      <c r="I72" s="252" t="s">
        <v>49</v>
      </c>
      <c r="J72" s="253"/>
      <c r="K72" s="253"/>
      <c r="L72" s="13"/>
      <c r="M72" s="13"/>
      <c r="N72" s="13"/>
      <c r="O72" s="14"/>
    </row>
    <row r="73" spans="1:15" ht="13.5" customHeight="1" x14ac:dyDescent="0.2">
      <c r="A73" s="250"/>
      <c r="B73" s="254" t="s">
        <v>231</v>
      </c>
      <c r="C73" s="255"/>
      <c r="D73" s="255"/>
      <c r="E73" s="15" t="s">
        <v>27</v>
      </c>
      <c r="F73" s="255" t="s">
        <v>51</v>
      </c>
      <c r="G73" s="255"/>
      <c r="H73" s="256"/>
      <c r="I73" s="254" t="s">
        <v>52</v>
      </c>
      <c r="J73" s="255"/>
      <c r="K73" s="255"/>
      <c r="L73" s="15" t="s">
        <v>27</v>
      </c>
      <c r="M73" s="255" t="s">
        <v>232</v>
      </c>
      <c r="N73" s="255"/>
      <c r="O73" s="256"/>
    </row>
    <row r="74" spans="1:15" ht="13.5" customHeight="1" x14ac:dyDescent="0.2">
      <c r="A74" s="250"/>
      <c r="B74" s="30"/>
      <c r="C74" s="31"/>
      <c r="D74" s="31"/>
      <c r="E74" s="31"/>
      <c r="F74" s="31"/>
      <c r="G74" s="31"/>
      <c r="H74" s="32"/>
      <c r="I74" s="30"/>
      <c r="J74" s="31"/>
      <c r="K74" s="31"/>
      <c r="L74" s="31"/>
      <c r="M74" s="31"/>
      <c r="N74" s="31"/>
      <c r="O74" s="32"/>
    </row>
    <row r="75" spans="1:15" ht="13.5" customHeight="1" x14ac:dyDescent="0.2">
      <c r="A75" s="250"/>
      <c r="B75" s="257">
        <f>SUM(D75:D78)</f>
        <v>78</v>
      </c>
      <c r="C75" s="33"/>
      <c r="D75" s="17">
        <v>24</v>
      </c>
      <c r="E75" s="17" t="s">
        <v>28</v>
      </c>
      <c r="F75" s="17">
        <v>13</v>
      </c>
      <c r="G75" s="34"/>
      <c r="H75" s="257">
        <f>SUM(F75:F78)</f>
        <v>70</v>
      </c>
      <c r="I75" s="257">
        <f>SUM(K75:K78)</f>
        <v>57</v>
      </c>
      <c r="J75" s="33"/>
      <c r="K75" s="17">
        <v>14</v>
      </c>
      <c r="L75" s="17" t="s">
        <v>28</v>
      </c>
      <c r="M75" s="17">
        <v>21</v>
      </c>
      <c r="N75" s="34"/>
      <c r="O75" s="257">
        <f>SUM(M75:M78)</f>
        <v>71</v>
      </c>
    </row>
    <row r="76" spans="1:15" ht="13.5" customHeight="1" x14ac:dyDescent="0.2">
      <c r="A76" s="250"/>
      <c r="B76" s="257"/>
      <c r="C76" s="25"/>
      <c r="D76" s="17">
        <v>17</v>
      </c>
      <c r="E76" s="17" t="s">
        <v>28</v>
      </c>
      <c r="F76" s="17">
        <v>23</v>
      </c>
      <c r="G76" s="35"/>
      <c r="H76" s="257"/>
      <c r="I76" s="257"/>
      <c r="J76" s="25"/>
      <c r="K76" s="17">
        <v>18</v>
      </c>
      <c r="L76" s="17" t="s">
        <v>28</v>
      </c>
      <c r="M76" s="17">
        <v>19</v>
      </c>
      <c r="N76" s="35"/>
      <c r="O76" s="257"/>
    </row>
    <row r="77" spans="1:15" ht="13.5" customHeight="1" x14ac:dyDescent="0.2">
      <c r="A77" s="250"/>
      <c r="B77" s="257"/>
      <c r="C77" s="25"/>
      <c r="D77" s="17">
        <v>20</v>
      </c>
      <c r="E77" s="17" t="s">
        <v>28</v>
      </c>
      <c r="F77" s="17">
        <v>21</v>
      </c>
      <c r="G77" s="35"/>
      <c r="H77" s="257"/>
      <c r="I77" s="257"/>
      <c r="J77" s="25"/>
      <c r="K77" s="17">
        <v>17</v>
      </c>
      <c r="L77" s="17" t="s">
        <v>28</v>
      </c>
      <c r="M77" s="17">
        <v>19</v>
      </c>
      <c r="N77" s="35"/>
      <c r="O77" s="257"/>
    </row>
    <row r="78" spans="1:15" ht="13.5" customHeight="1" x14ac:dyDescent="0.2">
      <c r="A78" s="250"/>
      <c r="B78" s="257"/>
      <c r="C78" s="26"/>
      <c r="D78" s="17">
        <v>17</v>
      </c>
      <c r="E78" s="17" t="s">
        <v>28</v>
      </c>
      <c r="F78" s="17">
        <v>13</v>
      </c>
      <c r="G78" s="36"/>
      <c r="H78" s="257"/>
      <c r="I78" s="257"/>
      <c r="J78" s="26"/>
      <c r="K78" s="17">
        <v>8</v>
      </c>
      <c r="L78" s="17" t="s">
        <v>28</v>
      </c>
      <c r="M78" s="17">
        <v>12</v>
      </c>
      <c r="N78" s="36"/>
      <c r="O78" s="257"/>
    </row>
    <row r="79" spans="1:15" ht="13.5" customHeight="1" x14ac:dyDescent="0.2">
      <c r="A79" s="251"/>
      <c r="B79" s="26"/>
      <c r="C79" s="37"/>
      <c r="D79" s="19"/>
      <c r="E79" s="20"/>
      <c r="F79" s="21"/>
      <c r="G79" s="21"/>
      <c r="H79" s="27"/>
      <c r="I79" s="26"/>
      <c r="J79" s="37"/>
      <c r="K79" s="19"/>
      <c r="L79" s="20"/>
      <c r="M79" s="21"/>
      <c r="N79" s="21"/>
      <c r="O79" s="27"/>
    </row>
    <row r="80" spans="1:15" ht="13.5" customHeight="1" x14ac:dyDescent="0.2">
      <c r="A80" s="249">
        <v>5</v>
      </c>
      <c r="B80" s="252"/>
      <c r="C80" s="253"/>
      <c r="D80" s="253"/>
      <c r="E80" s="13"/>
      <c r="F80" s="13"/>
      <c r="G80" s="13"/>
      <c r="H80" s="14"/>
      <c r="I80" s="252" t="s">
        <v>233</v>
      </c>
      <c r="J80" s="253"/>
      <c r="K80" s="253"/>
      <c r="L80" s="13"/>
      <c r="M80" s="13"/>
      <c r="N80" s="13"/>
      <c r="O80" s="14"/>
    </row>
    <row r="81" spans="1:15" ht="13.5" customHeight="1" x14ac:dyDescent="0.2">
      <c r="A81" s="250"/>
      <c r="B81" s="254"/>
      <c r="C81" s="255"/>
      <c r="D81" s="255"/>
      <c r="E81" s="15" t="s">
        <v>27</v>
      </c>
      <c r="F81" s="255"/>
      <c r="G81" s="255"/>
      <c r="H81" s="256"/>
      <c r="I81" s="254" t="s">
        <v>50</v>
      </c>
      <c r="J81" s="255"/>
      <c r="K81" s="255"/>
      <c r="L81" s="15" t="s">
        <v>27</v>
      </c>
      <c r="M81" s="255" t="s">
        <v>234</v>
      </c>
      <c r="N81" s="255"/>
      <c r="O81" s="256"/>
    </row>
    <row r="82" spans="1:15" ht="13.5" customHeight="1" x14ac:dyDescent="0.2">
      <c r="A82" s="250"/>
      <c r="B82" s="30"/>
      <c r="C82" s="31"/>
      <c r="D82" s="31"/>
      <c r="E82" s="31"/>
      <c r="F82" s="31"/>
      <c r="G82" s="31"/>
      <c r="H82" s="32"/>
      <c r="I82" s="30"/>
      <c r="J82" s="31"/>
      <c r="K82" s="31"/>
      <c r="L82" s="31"/>
      <c r="M82" s="31"/>
      <c r="N82" s="31"/>
      <c r="O82" s="32"/>
    </row>
    <row r="83" spans="1:15" ht="13.5" customHeight="1" x14ac:dyDescent="0.2">
      <c r="A83" s="250"/>
      <c r="B83" s="257">
        <f>SUM(D83:D86)</f>
        <v>0</v>
      </c>
      <c r="C83" s="33"/>
      <c r="D83" s="17"/>
      <c r="E83" s="17" t="s">
        <v>28</v>
      </c>
      <c r="F83" s="17"/>
      <c r="G83" s="34"/>
      <c r="H83" s="257">
        <f>SUM(F83:F86)</f>
        <v>0</v>
      </c>
      <c r="I83" s="257">
        <f>SUM(K83:K86)</f>
        <v>54</v>
      </c>
      <c r="J83" s="33"/>
      <c r="K83" s="17">
        <v>12</v>
      </c>
      <c r="L83" s="17" t="s">
        <v>28</v>
      </c>
      <c r="M83" s="17">
        <v>10</v>
      </c>
      <c r="N83" s="34"/>
      <c r="O83" s="257">
        <f>SUM(M83:M86)</f>
        <v>40</v>
      </c>
    </row>
    <row r="84" spans="1:15" ht="13.5" customHeight="1" x14ac:dyDescent="0.2">
      <c r="A84" s="250"/>
      <c r="B84" s="257"/>
      <c r="C84" s="25"/>
      <c r="D84" s="17"/>
      <c r="E84" s="17" t="s">
        <v>28</v>
      </c>
      <c r="F84" s="17"/>
      <c r="G84" s="35"/>
      <c r="H84" s="257"/>
      <c r="I84" s="257"/>
      <c r="J84" s="25"/>
      <c r="K84" s="17">
        <v>14</v>
      </c>
      <c r="L84" s="17" t="s">
        <v>28</v>
      </c>
      <c r="M84" s="17">
        <v>11</v>
      </c>
      <c r="N84" s="35"/>
      <c r="O84" s="257"/>
    </row>
    <row r="85" spans="1:15" ht="13.5" customHeight="1" x14ac:dyDescent="0.2">
      <c r="A85" s="250"/>
      <c r="B85" s="257"/>
      <c r="C85" s="25"/>
      <c r="D85" s="17"/>
      <c r="E85" s="17" t="s">
        <v>28</v>
      </c>
      <c r="F85" s="17"/>
      <c r="G85" s="35"/>
      <c r="H85" s="257"/>
      <c r="I85" s="257"/>
      <c r="J85" s="25"/>
      <c r="K85" s="17">
        <v>16</v>
      </c>
      <c r="L85" s="17" t="s">
        <v>28</v>
      </c>
      <c r="M85" s="17">
        <v>10</v>
      </c>
      <c r="N85" s="35"/>
      <c r="O85" s="257"/>
    </row>
    <row r="86" spans="1:15" ht="13.5" customHeight="1" x14ac:dyDescent="0.2">
      <c r="A86" s="250"/>
      <c r="B86" s="257"/>
      <c r="C86" s="26"/>
      <c r="D86" s="17"/>
      <c r="E86" s="17" t="s">
        <v>28</v>
      </c>
      <c r="F86" s="17"/>
      <c r="G86" s="36"/>
      <c r="H86" s="257"/>
      <c r="I86" s="257"/>
      <c r="J86" s="26"/>
      <c r="K86" s="17">
        <v>12</v>
      </c>
      <c r="L86" s="17" t="s">
        <v>28</v>
      </c>
      <c r="M86" s="17">
        <v>9</v>
      </c>
      <c r="N86" s="36"/>
      <c r="O86" s="257"/>
    </row>
    <row r="87" spans="1:15" ht="13.5" customHeight="1" x14ac:dyDescent="0.2">
      <c r="A87" s="251"/>
      <c r="B87" s="26"/>
      <c r="C87" s="37"/>
      <c r="D87" s="19"/>
      <c r="E87" s="20"/>
      <c r="F87" s="21"/>
      <c r="G87" s="21"/>
      <c r="H87" s="27"/>
      <c r="I87" s="26"/>
      <c r="J87" s="37"/>
      <c r="K87" s="19"/>
      <c r="L87" s="20"/>
      <c r="M87" s="21"/>
      <c r="N87" s="21"/>
      <c r="O87" s="27"/>
    </row>
  </sheetData>
  <mergeCells count="122">
    <mergeCell ref="A1:B1"/>
    <mergeCell ref="D1:M1"/>
    <mergeCell ref="A2:B2"/>
    <mergeCell ref="D2:M2"/>
    <mergeCell ref="B3:H3"/>
    <mergeCell ref="I3:O3"/>
    <mergeCell ref="A4:A11"/>
    <mergeCell ref="B4:D4"/>
    <mergeCell ref="I4:K4"/>
    <mergeCell ref="B5:D5"/>
    <mergeCell ref="F5:H5"/>
    <mergeCell ref="I5:K5"/>
    <mergeCell ref="M5:O5"/>
    <mergeCell ref="B7:B10"/>
    <mergeCell ref="H7:H10"/>
    <mergeCell ref="I7:I10"/>
    <mergeCell ref="O7:O10"/>
    <mergeCell ref="A12:A19"/>
    <mergeCell ref="B12:D12"/>
    <mergeCell ref="I12:K12"/>
    <mergeCell ref="B13:D13"/>
    <mergeCell ref="F13:H13"/>
    <mergeCell ref="I13:K13"/>
    <mergeCell ref="M13:O13"/>
    <mergeCell ref="B15:B18"/>
    <mergeCell ref="H15:H18"/>
    <mergeCell ref="I15:I18"/>
    <mergeCell ref="O15:O18"/>
    <mergeCell ref="A20:A27"/>
    <mergeCell ref="B20:D20"/>
    <mergeCell ref="I20:K20"/>
    <mergeCell ref="B21:D21"/>
    <mergeCell ref="F21:H21"/>
    <mergeCell ref="I21:K21"/>
    <mergeCell ref="M21:O21"/>
    <mergeCell ref="B23:B26"/>
    <mergeCell ref="H23:H26"/>
    <mergeCell ref="I23:I26"/>
    <mergeCell ref="O23:O26"/>
    <mergeCell ref="A28:A35"/>
    <mergeCell ref="B28:D28"/>
    <mergeCell ref="I28:K28"/>
    <mergeCell ref="B29:D29"/>
    <mergeCell ref="F29:H29"/>
    <mergeCell ref="B37:D37"/>
    <mergeCell ref="F37:H37"/>
    <mergeCell ref="I37:K37"/>
    <mergeCell ref="I29:K29"/>
    <mergeCell ref="M29:O29"/>
    <mergeCell ref="B31:B34"/>
    <mergeCell ref="H31:H34"/>
    <mergeCell ref="I31:I34"/>
    <mergeCell ref="O31:O34"/>
    <mergeCell ref="M37:O37"/>
    <mergeCell ref="I49:K49"/>
    <mergeCell ref="B39:B42"/>
    <mergeCell ref="H39:H42"/>
    <mergeCell ref="I39:I42"/>
    <mergeCell ref="O39:O42"/>
    <mergeCell ref="A45:B45"/>
    <mergeCell ref="D45:M45"/>
    <mergeCell ref="A36:A43"/>
    <mergeCell ref="B36:D36"/>
    <mergeCell ref="I36:K36"/>
    <mergeCell ref="F57:H57"/>
    <mergeCell ref="A46:B46"/>
    <mergeCell ref="D46:M46"/>
    <mergeCell ref="B47:H47"/>
    <mergeCell ref="I47:O47"/>
    <mergeCell ref="A48:A55"/>
    <mergeCell ref="B48:D48"/>
    <mergeCell ref="I48:K48"/>
    <mergeCell ref="B49:D49"/>
    <mergeCell ref="F49:H49"/>
    <mergeCell ref="M57:O57"/>
    <mergeCell ref="B59:B62"/>
    <mergeCell ref="H59:H62"/>
    <mergeCell ref="I59:I62"/>
    <mergeCell ref="O59:O62"/>
    <mergeCell ref="M49:O49"/>
    <mergeCell ref="B51:B54"/>
    <mergeCell ref="H51:H54"/>
    <mergeCell ref="I51:I54"/>
    <mergeCell ref="O51:O54"/>
    <mergeCell ref="A64:A71"/>
    <mergeCell ref="B64:D64"/>
    <mergeCell ref="I64:K64"/>
    <mergeCell ref="B65:D65"/>
    <mergeCell ref="F65:H65"/>
    <mergeCell ref="I57:K57"/>
    <mergeCell ref="A56:A63"/>
    <mergeCell ref="B56:D56"/>
    <mergeCell ref="I56:K56"/>
    <mergeCell ref="B57:D57"/>
    <mergeCell ref="I73:K73"/>
    <mergeCell ref="M73:O73"/>
    <mergeCell ref="B75:B78"/>
    <mergeCell ref="A72:A79"/>
    <mergeCell ref="B72:D72"/>
    <mergeCell ref="I72:K72"/>
    <mergeCell ref="B73:D73"/>
    <mergeCell ref="F73:H73"/>
    <mergeCell ref="H75:H78"/>
    <mergeCell ref="I75:I78"/>
    <mergeCell ref="M65:O65"/>
    <mergeCell ref="B67:B70"/>
    <mergeCell ref="H67:H70"/>
    <mergeCell ref="I67:I70"/>
    <mergeCell ref="O67:O70"/>
    <mergeCell ref="I65:K65"/>
    <mergeCell ref="O75:O78"/>
    <mergeCell ref="B83:B86"/>
    <mergeCell ref="H83:H86"/>
    <mergeCell ref="I83:I86"/>
    <mergeCell ref="O83:O86"/>
    <mergeCell ref="M81:O81"/>
    <mergeCell ref="A80:A87"/>
    <mergeCell ref="B80:D80"/>
    <mergeCell ref="I80:K80"/>
    <mergeCell ref="B81:D81"/>
    <mergeCell ref="F81:H81"/>
    <mergeCell ref="I81:K81"/>
  </mergeCells>
  <phoneticPr fontId="1"/>
  <pageMargins left="0.38" right="0.7" top="0.75" bottom="0.75" header="0.3" footer="0.3"/>
  <pageSetup paperSize="9" orientation="portrait" horizontalDpi="360" verticalDpi="360" r:id="rId1"/>
  <rowBreaks count="1" manualBreakCount="1">
    <brk id="44" max="16383" man="1"/>
  </rowBreak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87"/>
  <sheetViews>
    <sheetView topLeftCell="A34" zoomScaleNormal="100" workbookViewId="0">
      <selection activeCell="J54" sqref="J54"/>
    </sheetView>
  </sheetViews>
  <sheetFormatPr defaultColWidth="9" defaultRowHeight="13.2" x14ac:dyDescent="0.2"/>
  <cols>
    <col min="1" max="2" width="9" style="10"/>
    <col min="3" max="3" width="2" style="10" customWidth="1"/>
    <col min="4" max="6" width="6.21875" style="10" customWidth="1"/>
    <col min="7" max="7" width="2" style="10" customWidth="1"/>
    <col min="8" max="9" width="9" style="10"/>
    <col min="10" max="10" width="2" style="10" customWidth="1"/>
    <col min="11" max="13" width="6.21875" style="10" customWidth="1"/>
    <col min="14" max="14" width="2.109375" style="10" customWidth="1"/>
    <col min="15" max="16384" width="9" style="10"/>
  </cols>
  <sheetData>
    <row r="1" spans="1:15" ht="16.2" x14ac:dyDescent="0.2">
      <c r="A1" s="262" t="s">
        <v>25</v>
      </c>
      <c r="B1" s="262"/>
      <c r="C1" s="22"/>
      <c r="D1" s="263">
        <v>42883</v>
      </c>
      <c r="E1" s="263"/>
      <c r="F1" s="263"/>
      <c r="G1" s="263"/>
      <c r="H1" s="263"/>
      <c r="I1" s="263"/>
      <c r="J1" s="263"/>
      <c r="K1" s="263"/>
      <c r="L1" s="263"/>
      <c r="M1" s="263"/>
      <c r="N1" s="23"/>
      <c r="O1" s="9"/>
    </row>
    <row r="2" spans="1:15" x14ac:dyDescent="0.2">
      <c r="A2" s="258" t="s">
        <v>26</v>
      </c>
      <c r="B2" s="258"/>
      <c r="C2" s="24"/>
      <c r="D2" s="258" t="s">
        <v>209</v>
      </c>
      <c r="E2" s="258"/>
      <c r="F2" s="258"/>
      <c r="G2" s="258"/>
      <c r="H2" s="258"/>
      <c r="I2" s="258"/>
      <c r="J2" s="258"/>
      <c r="K2" s="258"/>
      <c r="L2" s="258"/>
      <c r="M2" s="258"/>
      <c r="N2" s="24"/>
      <c r="O2" s="11"/>
    </row>
    <row r="3" spans="1:15" x14ac:dyDescent="0.2">
      <c r="A3" s="12"/>
      <c r="B3" s="259" t="s">
        <v>240</v>
      </c>
      <c r="C3" s="260"/>
      <c r="D3" s="260"/>
      <c r="E3" s="260"/>
      <c r="F3" s="260"/>
      <c r="G3" s="260"/>
      <c r="H3" s="261"/>
      <c r="I3" s="259" t="s">
        <v>241</v>
      </c>
      <c r="J3" s="260"/>
      <c r="K3" s="260"/>
      <c r="L3" s="260"/>
      <c r="M3" s="260"/>
      <c r="N3" s="260"/>
      <c r="O3" s="261"/>
    </row>
    <row r="4" spans="1:15" ht="13.5" customHeight="1" x14ac:dyDescent="0.2">
      <c r="A4" s="249">
        <v>1</v>
      </c>
      <c r="B4" s="252" t="s">
        <v>225</v>
      </c>
      <c r="C4" s="253"/>
      <c r="D4" s="253"/>
      <c r="E4" s="13"/>
      <c r="F4" s="13"/>
      <c r="G4" s="13"/>
      <c r="H4" s="14"/>
      <c r="I4" s="252" t="s">
        <v>217</v>
      </c>
      <c r="J4" s="253"/>
      <c r="K4" s="253"/>
      <c r="L4" s="13"/>
      <c r="M4" s="13"/>
      <c r="N4" s="13"/>
      <c r="O4" s="14"/>
    </row>
    <row r="5" spans="1:15" ht="13.5" customHeight="1" x14ac:dyDescent="0.2">
      <c r="A5" s="250"/>
      <c r="B5" s="254" t="s">
        <v>252</v>
      </c>
      <c r="C5" s="255"/>
      <c r="D5" s="255"/>
      <c r="E5" s="15" t="s">
        <v>27</v>
      </c>
      <c r="F5" s="255" t="s">
        <v>74</v>
      </c>
      <c r="G5" s="255"/>
      <c r="H5" s="256"/>
      <c r="I5" s="254" t="s">
        <v>42</v>
      </c>
      <c r="J5" s="255"/>
      <c r="K5" s="255"/>
      <c r="L5" s="15" t="s">
        <v>27</v>
      </c>
      <c r="M5" s="255" t="s">
        <v>253</v>
      </c>
      <c r="N5" s="255"/>
      <c r="O5" s="256"/>
    </row>
    <row r="6" spans="1:15" ht="13.5" customHeight="1" x14ac:dyDescent="0.2">
      <c r="A6" s="250"/>
      <c r="B6" s="30"/>
      <c r="C6" s="31"/>
      <c r="D6" s="31"/>
      <c r="E6" s="31"/>
      <c r="F6" s="31"/>
      <c r="G6" s="31"/>
      <c r="H6" s="32"/>
      <c r="I6" s="30"/>
      <c r="J6" s="31"/>
      <c r="K6" s="31"/>
      <c r="L6" s="31"/>
      <c r="M6" s="31"/>
      <c r="N6" s="31"/>
      <c r="O6" s="32"/>
    </row>
    <row r="7" spans="1:15" ht="13.5" customHeight="1" x14ac:dyDescent="0.2">
      <c r="A7" s="250"/>
      <c r="B7" s="257">
        <f>SUM(D7:D11)</f>
        <v>89</v>
      </c>
      <c r="C7" s="33"/>
      <c r="D7" s="17">
        <v>21</v>
      </c>
      <c r="E7" s="17" t="s">
        <v>28</v>
      </c>
      <c r="F7" s="17">
        <v>10</v>
      </c>
      <c r="G7" s="34"/>
      <c r="H7" s="257">
        <f>SUM(F7:F11)</f>
        <v>76</v>
      </c>
      <c r="I7" s="257">
        <f>SUM(K7:K10)</f>
        <v>48</v>
      </c>
      <c r="J7" s="33"/>
      <c r="K7" s="17">
        <v>6</v>
      </c>
      <c r="L7" s="17" t="s">
        <v>28</v>
      </c>
      <c r="M7" s="17">
        <v>15</v>
      </c>
      <c r="N7" s="34"/>
      <c r="O7" s="257">
        <f>SUM(M7:M10)</f>
        <v>63</v>
      </c>
    </row>
    <row r="8" spans="1:15" ht="13.5" customHeight="1" x14ac:dyDescent="0.2">
      <c r="A8" s="250"/>
      <c r="B8" s="257"/>
      <c r="C8" s="25"/>
      <c r="D8" s="17">
        <v>13</v>
      </c>
      <c r="E8" s="17" t="s">
        <v>28</v>
      </c>
      <c r="F8" s="17">
        <v>18</v>
      </c>
      <c r="G8" s="35"/>
      <c r="H8" s="257"/>
      <c r="I8" s="257"/>
      <c r="J8" s="25"/>
      <c r="K8" s="17">
        <v>12</v>
      </c>
      <c r="L8" s="17" t="s">
        <v>28</v>
      </c>
      <c r="M8" s="17">
        <v>15</v>
      </c>
      <c r="N8" s="35"/>
      <c r="O8" s="257"/>
    </row>
    <row r="9" spans="1:15" ht="13.5" customHeight="1" x14ac:dyDescent="0.2">
      <c r="A9" s="250"/>
      <c r="B9" s="257"/>
      <c r="C9" s="25"/>
      <c r="D9" s="17">
        <v>13</v>
      </c>
      <c r="E9" s="17" t="s">
        <v>28</v>
      </c>
      <c r="F9" s="17">
        <v>24</v>
      </c>
      <c r="G9" s="35"/>
      <c r="H9" s="257"/>
      <c r="I9" s="257"/>
      <c r="J9" s="25"/>
      <c r="K9" s="17">
        <v>15</v>
      </c>
      <c r="L9" s="17" t="s">
        <v>28</v>
      </c>
      <c r="M9" s="17">
        <v>9</v>
      </c>
      <c r="N9" s="35"/>
      <c r="O9" s="257"/>
    </row>
    <row r="10" spans="1:15" ht="13.5" customHeight="1" x14ac:dyDescent="0.2">
      <c r="A10" s="250"/>
      <c r="B10" s="257"/>
      <c r="C10" s="26"/>
      <c r="D10" s="17">
        <v>27</v>
      </c>
      <c r="E10" s="17" t="s">
        <v>28</v>
      </c>
      <c r="F10" s="17">
        <v>22</v>
      </c>
      <c r="G10" s="36"/>
      <c r="H10" s="257"/>
      <c r="I10" s="257"/>
      <c r="J10" s="26"/>
      <c r="K10" s="17">
        <v>15</v>
      </c>
      <c r="L10" s="17" t="s">
        <v>28</v>
      </c>
      <c r="M10" s="17">
        <v>24</v>
      </c>
      <c r="N10" s="36"/>
      <c r="O10" s="257"/>
    </row>
    <row r="11" spans="1:15" ht="13.5" customHeight="1" x14ac:dyDescent="0.2">
      <c r="A11" s="251"/>
      <c r="B11" s="264" t="s">
        <v>254</v>
      </c>
      <c r="C11" s="265"/>
      <c r="D11" s="20">
        <v>15</v>
      </c>
      <c r="E11" s="20" t="s">
        <v>2</v>
      </c>
      <c r="F11" s="20">
        <v>2</v>
      </c>
      <c r="G11" s="21"/>
      <c r="H11" s="27"/>
      <c r="I11" s="26"/>
      <c r="J11" s="37"/>
      <c r="K11" s="19"/>
      <c r="L11" s="20"/>
      <c r="M11" s="21"/>
      <c r="N11" s="21"/>
      <c r="O11" s="27"/>
    </row>
    <row r="12" spans="1:15" s="38" customFormat="1" ht="13.5" customHeight="1" x14ac:dyDescent="0.2">
      <c r="A12" s="249">
        <v>2</v>
      </c>
      <c r="B12" s="252" t="s">
        <v>212</v>
      </c>
      <c r="C12" s="253"/>
      <c r="D12" s="253"/>
      <c r="E12" s="13"/>
      <c r="F12" s="13"/>
      <c r="G12" s="13"/>
      <c r="H12" s="14"/>
      <c r="I12" s="252" t="s">
        <v>49</v>
      </c>
      <c r="J12" s="253"/>
      <c r="K12" s="253"/>
      <c r="L12" s="13"/>
      <c r="M12" s="13"/>
      <c r="N12" s="13"/>
      <c r="O12" s="14"/>
    </row>
    <row r="13" spans="1:15" s="38" customFormat="1" ht="13.5" customHeight="1" x14ac:dyDescent="0.2">
      <c r="A13" s="250"/>
      <c r="B13" s="254" t="s">
        <v>147</v>
      </c>
      <c r="C13" s="255"/>
      <c r="D13" s="255"/>
      <c r="E13" s="15" t="s">
        <v>27</v>
      </c>
      <c r="F13" s="255" t="s">
        <v>148</v>
      </c>
      <c r="G13" s="255"/>
      <c r="H13" s="256"/>
      <c r="I13" s="254" t="s">
        <v>177</v>
      </c>
      <c r="J13" s="255"/>
      <c r="K13" s="255"/>
      <c r="L13" s="15" t="s">
        <v>27</v>
      </c>
      <c r="M13" s="255" t="s">
        <v>178</v>
      </c>
      <c r="N13" s="255"/>
      <c r="O13" s="256"/>
    </row>
    <row r="14" spans="1:15" s="38" customFormat="1" ht="13.5" customHeight="1" x14ac:dyDescent="0.2">
      <c r="A14" s="250"/>
      <c r="B14" s="30"/>
      <c r="C14" s="31"/>
      <c r="D14" s="31"/>
      <c r="E14" s="31"/>
      <c r="F14" s="31"/>
      <c r="G14" s="31"/>
      <c r="H14" s="32"/>
      <c r="I14" s="30"/>
      <c r="J14" s="31"/>
      <c r="K14" s="31"/>
      <c r="L14" s="31"/>
      <c r="M14" s="31"/>
      <c r="N14" s="31"/>
      <c r="O14" s="32"/>
    </row>
    <row r="15" spans="1:15" s="38" customFormat="1" ht="13.5" customHeight="1" x14ac:dyDescent="0.2">
      <c r="A15" s="250"/>
      <c r="B15" s="257">
        <f>SUM(D15:D18)</f>
        <v>37</v>
      </c>
      <c r="C15" s="33"/>
      <c r="D15" s="17">
        <v>12</v>
      </c>
      <c r="E15" s="17" t="s">
        <v>28</v>
      </c>
      <c r="F15" s="17">
        <v>8</v>
      </c>
      <c r="G15" s="34"/>
      <c r="H15" s="257">
        <f>SUM(F15:F18)</f>
        <v>60</v>
      </c>
      <c r="I15" s="257">
        <f>SUM(K15:K18)</f>
        <v>49</v>
      </c>
      <c r="J15" s="33"/>
      <c r="K15" s="17">
        <v>17</v>
      </c>
      <c r="L15" s="17" t="s">
        <v>28</v>
      </c>
      <c r="M15" s="17">
        <v>20</v>
      </c>
      <c r="N15" s="34"/>
      <c r="O15" s="257">
        <f>SUM(M15:M18)</f>
        <v>76</v>
      </c>
    </row>
    <row r="16" spans="1:15" s="38" customFormat="1" ht="13.5" customHeight="1" x14ac:dyDescent="0.2">
      <c r="A16" s="250"/>
      <c r="B16" s="257"/>
      <c r="C16" s="25"/>
      <c r="D16" s="17">
        <v>9</v>
      </c>
      <c r="E16" s="17" t="s">
        <v>28</v>
      </c>
      <c r="F16" s="17">
        <v>20</v>
      </c>
      <c r="G16" s="35"/>
      <c r="H16" s="257"/>
      <c r="I16" s="257"/>
      <c r="J16" s="25"/>
      <c r="K16" s="17">
        <v>14</v>
      </c>
      <c r="L16" s="17" t="s">
        <v>28</v>
      </c>
      <c r="M16" s="17">
        <v>19</v>
      </c>
      <c r="N16" s="35"/>
      <c r="O16" s="257"/>
    </row>
    <row r="17" spans="1:15" s="38" customFormat="1" ht="13.5" customHeight="1" x14ac:dyDescent="0.2">
      <c r="A17" s="250"/>
      <c r="B17" s="257"/>
      <c r="C17" s="25"/>
      <c r="D17" s="17">
        <v>7</v>
      </c>
      <c r="E17" s="17" t="s">
        <v>28</v>
      </c>
      <c r="F17" s="17">
        <v>18</v>
      </c>
      <c r="G17" s="35"/>
      <c r="H17" s="257"/>
      <c r="I17" s="257"/>
      <c r="J17" s="25"/>
      <c r="K17" s="17">
        <v>12</v>
      </c>
      <c r="L17" s="17" t="s">
        <v>28</v>
      </c>
      <c r="M17" s="17">
        <v>12</v>
      </c>
      <c r="N17" s="35"/>
      <c r="O17" s="257"/>
    </row>
    <row r="18" spans="1:15" s="38" customFormat="1" ht="13.5" customHeight="1" x14ac:dyDescent="0.2">
      <c r="A18" s="250"/>
      <c r="B18" s="257"/>
      <c r="C18" s="26"/>
      <c r="D18" s="17">
        <v>9</v>
      </c>
      <c r="E18" s="17" t="s">
        <v>28</v>
      </c>
      <c r="F18" s="17">
        <v>14</v>
      </c>
      <c r="G18" s="36"/>
      <c r="H18" s="257"/>
      <c r="I18" s="257"/>
      <c r="J18" s="26"/>
      <c r="K18" s="17">
        <v>6</v>
      </c>
      <c r="L18" s="17" t="s">
        <v>28</v>
      </c>
      <c r="M18" s="17">
        <v>25</v>
      </c>
      <c r="N18" s="36"/>
      <c r="O18" s="257"/>
    </row>
    <row r="19" spans="1:15" s="38" customFormat="1" ht="13.5" customHeight="1" x14ac:dyDescent="0.2">
      <c r="A19" s="251"/>
      <c r="B19" s="26"/>
      <c r="C19" s="37"/>
      <c r="D19" s="19"/>
      <c r="E19" s="20"/>
      <c r="F19" s="21"/>
      <c r="G19" s="21"/>
      <c r="H19" s="27"/>
      <c r="I19" s="26"/>
      <c r="J19" s="37"/>
      <c r="K19" s="19"/>
      <c r="L19" s="20"/>
      <c r="M19" s="21"/>
      <c r="N19" s="21"/>
      <c r="O19" s="27"/>
    </row>
    <row r="20" spans="1:15" s="38" customFormat="1" ht="13.5" customHeight="1" x14ac:dyDescent="0.2">
      <c r="A20" s="249">
        <v>3</v>
      </c>
      <c r="B20" s="252" t="s">
        <v>247</v>
      </c>
      <c r="C20" s="253"/>
      <c r="D20" s="253"/>
      <c r="E20" s="13"/>
      <c r="F20" s="13"/>
      <c r="G20" s="13"/>
      <c r="H20" s="14"/>
      <c r="I20" s="252" t="s">
        <v>248</v>
      </c>
      <c r="J20" s="253"/>
      <c r="K20" s="253"/>
      <c r="L20" s="13"/>
      <c r="M20" s="13"/>
      <c r="N20" s="13"/>
      <c r="O20" s="14"/>
    </row>
    <row r="21" spans="1:15" s="38" customFormat="1" ht="13.5" customHeight="1" x14ac:dyDescent="0.2">
      <c r="A21" s="250"/>
      <c r="B21" s="254" t="s">
        <v>76</v>
      </c>
      <c r="C21" s="255"/>
      <c r="D21" s="255"/>
      <c r="E21" s="15" t="s">
        <v>27</v>
      </c>
      <c r="F21" s="255" t="s">
        <v>48</v>
      </c>
      <c r="G21" s="255"/>
      <c r="H21" s="256"/>
      <c r="I21" s="254" t="s">
        <v>202</v>
      </c>
      <c r="J21" s="255"/>
      <c r="K21" s="255"/>
      <c r="L21" s="15" t="s">
        <v>27</v>
      </c>
      <c r="M21" s="255" t="s">
        <v>199</v>
      </c>
      <c r="N21" s="255"/>
      <c r="O21" s="256"/>
    </row>
    <row r="22" spans="1:15" s="38" customFormat="1" ht="13.5" customHeight="1" x14ac:dyDescent="0.2">
      <c r="A22" s="250"/>
      <c r="B22" s="30"/>
      <c r="C22" s="31"/>
      <c r="D22" s="31"/>
      <c r="E22" s="31"/>
      <c r="F22" s="31"/>
      <c r="G22" s="31"/>
      <c r="H22" s="32"/>
      <c r="I22" s="30"/>
      <c r="J22" s="31"/>
      <c r="K22" s="31"/>
      <c r="L22" s="31"/>
      <c r="M22" s="31"/>
      <c r="N22" s="31"/>
      <c r="O22" s="32"/>
    </row>
    <row r="23" spans="1:15" s="38" customFormat="1" ht="13.5" customHeight="1" x14ac:dyDescent="0.2">
      <c r="A23" s="250"/>
      <c r="B23" s="257">
        <f>SUM(D23:D26)</f>
        <v>43</v>
      </c>
      <c r="C23" s="33"/>
      <c r="D23" s="17">
        <v>6</v>
      </c>
      <c r="E23" s="17" t="s">
        <v>28</v>
      </c>
      <c r="F23" s="17">
        <v>18</v>
      </c>
      <c r="G23" s="34"/>
      <c r="H23" s="257">
        <f>SUM(F23:F26)</f>
        <v>57</v>
      </c>
      <c r="I23" s="257">
        <f>SUM(K23:K26)</f>
        <v>75</v>
      </c>
      <c r="J23" s="33"/>
      <c r="K23" s="17">
        <v>27</v>
      </c>
      <c r="L23" s="17" t="s">
        <v>28</v>
      </c>
      <c r="M23" s="17">
        <v>6</v>
      </c>
      <c r="N23" s="34"/>
      <c r="O23" s="257">
        <f>SUM(M23:M26)</f>
        <v>14</v>
      </c>
    </row>
    <row r="24" spans="1:15" s="38" customFormat="1" ht="13.5" customHeight="1" x14ac:dyDescent="0.2">
      <c r="A24" s="250"/>
      <c r="B24" s="257"/>
      <c r="C24" s="25"/>
      <c r="D24" s="17">
        <v>24</v>
      </c>
      <c r="E24" s="17" t="s">
        <v>28</v>
      </c>
      <c r="F24" s="17">
        <v>12</v>
      </c>
      <c r="G24" s="35"/>
      <c r="H24" s="257"/>
      <c r="I24" s="257"/>
      <c r="J24" s="25"/>
      <c r="K24" s="17">
        <v>18</v>
      </c>
      <c r="L24" s="17" t="s">
        <v>28</v>
      </c>
      <c r="M24" s="17">
        <v>0</v>
      </c>
      <c r="N24" s="35"/>
      <c r="O24" s="257"/>
    </row>
    <row r="25" spans="1:15" s="38" customFormat="1" ht="13.5" customHeight="1" x14ac:dyDescent="0.2">
      <c r="A25" s="250"/>
      <c r="B25" s="257"/>
      <c r="C25" s="25"/>
      <c r="D25" s="17">
        <v>0</v>
      </c>
      <c r="E25" s="17" t="s">
        <v>28</v>
      </c>
      <c r="F25" s="17">
        <v>19</v>
      </c>
      <c r="G25" s="35"/>
      <c r="H25" s="257"/>
      <c r="I25" s="257"/>
      <c r="J25" s="25"/>
      <c r="K25" s="17">
        <v>16</v>
      </c>
      <c r="L25" s="17" t="s">
        <v>28</v>
      </c>
      <c r="M25" s="17">
        <v>0</v>
      </c>
      <c r="N25" s="35"/>
      <c r="O25" s="257"/>
    </row>
    <row r="26" spans="1:15" s="38" customFormat="1" ht="13.5" customHeight="1" x14ac:dyDescent="0.2">
      <c r="A26" s="250"/>
      <c r="B26" s="257"/>
      <c r="C26" s="26"/>
      <c r="D26" s="17">
        <v>13</v>
      </c>
      <c r="E26" s="17" t="s">
        <v>28</v>
      </c>
      <c r="F26" s="17">
        <v>8</v>
      </c>
      <c r="G26" s="36"/>
      <c r="H26" s="257"/>
      <c r="I26" s="257"/>
      <c r="J26" s="26"/>
      <c r="K26" s="17">
        <v>14</v>
      </c>
      <c r="L26" s="17" t="s">
        <v>28</v>
      </c>
      <c r="M26" s="17">
        <v>8</v>
      </c>
      <c r="N26" s="36"/>
      <c r="O26" s="257"/>
    </row>
    <row r="27" spans="1:15" s="38" customFormat="1" ht="13.5" customHeight="1" x14ac:dyDescent="0.2">
      <c r="A27" s="251"/>
      <c r="B27" s="26"/>
      <c r="C27" s="37"/>
      <c r="D27" s="19"/>
      <c r="E27" s="20"/>
      <c r="F27" s="21"/>
      <c r="G27" s="21"/>
      <c r="H27" s="27"/>
      <c r="I27" s="26"/>
      <c r="J27" s="37"/>
      <c r="K27" s="19"/>
      <c r="L27" s="20"/>
      <c r="M27" s="21"/>
      <c r="N27" s="21"/>
      <c r="O27" s="27"/>
    </row>
    <row r="28" spans="1:15" s="38" customFormat="1" ht="13.5" customHeight="1" x14ac:dyDescent="0.2">
      <c r="A28" s="249">
        <v>4</v>
      </c>
      <c r="B28" s="252" t="s">
        <v>223</v>
      </c>
      <c r="C28" s="253"/>
      <c r="D28" s="253"/>
      <c r="E28" s="13"/>
      <c r="F28" s="13"/>
      <c r="G28" s="13"/>
      <c r="H28" s="14"/>
      <c r="I28" s="252" t="s">
        <v>39</v>
      </c>
      <c r="J28" s="253"/>
      <c r="K28" s="253"/>
      <c r="L28" s="13"/>
      <c r="M28" s="13"/>
      <c r="N28" s="13"/>
      <c r="O28" s="14"/>
    </row>
    <row r="29" spans="1:15" s="38" customFormat="1" ht="13.5" customHeight="1" x14ac:dyDescent="0.2">
      <c r="A29" s="250"/>
      <c r="B29" s="254" t="s">
        <v>111</v>
      </c>
      <c r="C29" s="255"/>
      <c r="D29" s="255"/>
      <c r="E29" s="15" t="s">
        <v>27</v>
      </c>
      <c r="F29" s="255" t="s">
        <v>108</v>
      </c>
      <c r="G29" s="255"/>
      <c r="H29" s="256"/>
      <c r="I29" s="254" t="s">
        <v>214</v>
      </c>
      <c r="J29" s="255"/>
      <c r="K29" s="255"/>
      <c r="L29" s="15" t="s">
        <v>27</v>
      </c>
      <c r="M29" s="255" t="s">
        <v>41</v>
      </c>
      <c r="N29" s="255"/>
      <c r="O29" s="256"/>
    </row>
    <row r="30" spans="1:15" s="38" customFormat="1" ht="13.5" customHeight="1" x14ac:dyDescent="0.2">
      <c r="A30" s="250"/>
      <c r="B30" s="30"/>
      <c r="C30" s="31"/>
      <c r="D30" s="31"/>
      <c r="E30" s="31"/>
      <c r="F30" s="31"/>
      <c r="G30" s="31"/>
      <c r="H30" s="32"/>
      <c r="I30" s="30"/>
      <c r="J30" s="31"/>
      <c r="K30" s="31"/>
      <c r="L30" s="31"/>
      <c r="M30" s="31"/>
      <c r="N30" s="31"/>
      <c r="O30" s="32"/>
    </row>
    <row r="31" spans="1:15" s="38" customFormat="1" ht="13.5" customHeight="1" x14ac:dyDescent="0.2">
      <c r="A31" s="250"/>
      <c r="B31" s="257">
        <f>SUM(D31:D34)</f>
        <v>60</v>
      </c>
      <c r="C31" s="33"/>
      <c r="D31" s="17">
        <v>5</v>
      </c>
      <c r="E31" s="17" t="s">
        <v>28</v>
      </c>
      <c r="F31" s="17">
        <v>10</v>
      </c>
      <c r="G31" s="34"/>
      <c r="H31" s="257">
        <f>SUM(F31:F34)</f>
        <v>31</v>
      </c>
      <c r="I31" s="257">
        <f>SUM(K31:K34)</f>
        <v>85</v>
      </c>
      <c r="J31" s="33"/>
      <c r="K31" s="17">
        <v>21</v>
      </c>
      <c r="L31" s="17" t="s">
        <v>28</v>
      </c>
      <c r="M31" s="17">
        <v>20</v>
      </c>
      <c r="N31" s="34"/>
      <c r="O31" s="257">
        <f>SUM(M31:M34)</f>
        <v>77</v>
      </c>
    </row>
    <row r="32" spans="1:15" s="38" customFormat="1" ht="13.5" customHeight="1" x14ac:dyDescent="0.2">
      <c r="A32" s="250"/>
      <c r="B32" s="257"/>
      <c r="C32" s="25"/>
      <c r="D32" s="17">
        <v>27</v>
      </c>
      <c r="E32" s="17" t="s">
        <v>28</v>
      </c>
      <c r="F32" s="17">
        <v>3</v>
      </c>
      <c r="G32" s="35"/>
      <c r="H32" s="257"/>
      <c r="I32" s="257"/>
      <c r="J32" s="25"/>
      <c r="K32" s="17">
        <v>22</v>
      </c>
      <c r="L32" s="17" t="s">
        <v>28</v>
      </c>
      <c r="M32" s="17">
        <v>21</v>
      </c>
      <c r="N32" s="35"/>
      <c r="O32" s="257"/>
    </row>
    <row r="33" spans="1:15" s="38" customFormat="1" ht="13.5" customHeight="1" x14ac:dyDescent="0.2">
      <c r="A33" s="250"/>
      <c r="B33" s="257"/>
      <c r="C33" s="25"/>
      <c r="D33" s="17">
        <v>8</v>
      </c>
      <c r="E33" s="17" t="s">
        <v>28</v>
      </c>
      <c r="F33" s="17">
        <v>11</v>
      </c>
      <c r="G33" s="35"/>
      <c r="H33" s="257"/>
      <c r="I33" s="257"/>
      <c r="J33" s="25"/>
      <c r="K33" s="17">
        <v>20</v>
      </c>
      <c r="L33" s="17" t="s">
        <v>28</v>
      </c>
      <c r="M33" s="17">
        <v>14</v>
      </c>
      <c r="N33" s="35"/>
      <c r="O33" s="257"/>
    </row>
    <row r="34" spans="1:15" s="38" customFormat="1" ht="13.5" customHeight="1" x14ac:dyDescent="0.2">
      <c r="A34" s="250"/>
      <c r="B34" s="257"/>
      <c r="C34" s="26"/>
      <c r="D34" s="17">
        <v>20</v>
      </c>
      <c r="E34" s="17" t="s">
        <v>28</v>
      </c>
      <c r="F34" s="17">
        <v>7</v>
      </c>
      <c r="G34" s="36"/>
      <c r="H34" s="257"/>
      <c r="I34" s="257"/>
      <c r="J34" s="26"/>
      <c r="K34" s="17">
        <v>22</v>
      </c>
      <c r="L34" s="17" t="s">
        <v>28</v>
      </c>
      <c r="M34" s="17">
        <v>22</v>
      </c>
      <c r="N34" s="36"/>
      <c r="O34" s="257"/>
    </row>
    <row r="35" spans="1:15" s="38" customFormat="1" ht="13.5" customHeight="1" x14ac:dyDescent="0.2">
      <c r="A35" s="251"/>
      <c r="B35" s="26"/>
      <c r="C35" s="37"/>
      <c r="D35" s="19"/>
      <c r="E35" s="20"/>
      <c r="F35" s="21"/>
      <c r="G35" s="21"/>
      <c r="H35" s="27"/>
      <c r="I35" s="26"/>
      <c r="J35" s="37"/>
      <c r="K35" s="19"/>
      <c r="L35" s="20"/>
      <c r="M35" s="21"/>
      <c r="N35" s="21"/>
      <c r="O35" s="27"/>
    </row>
    <row r="36" spans="1:15" s="38" customFormat="1" x14ac:dyDescent="0.2">
      <c r="A36" s="249">
        <v>5</v>
      </c>
      <c r="B36" s="252" t="s">
        <v>222</v>
      </c>
      <c r="C36" s="253"/>
      <c r="D36" s="253"/>
      <c r="E36" s="13"/>
      <c r="F36" s="13"/>
      <c r="G36" s="13"/>
      <c r="H36" s="14"/>
      <c r="I36" s="252" t="s">
        <v>220</v>
      </c>
      <c r="J36" s="253"/>
      <c r="K36" s="253"/>
      <c r="L36" s="13"/>
      <c r="M36" s="13"/>
      <c r="N36" s="13"/>
      <c r="O36" s="14"/>
    </row>
    <row r="37" spans="1:15" s="38" customFormat="1" x14ac:dyDescent="0.2">
      <c r="A37" s="250"/>
      <c r="B37" s="254" t="s">
        <v>103</v>
      </c>
      <c r="C37" s="255"/>
      <c r="D37" s="255"/>
      <c r="E37" s="15" t="s">
        <v>27</v>
      </c>
      <c r="F37" s="255" t="s">
        <v>104</v>
      </c>
      <c r="G37" s="255"/>
      <c r="H37" s="256"/>
      <c r="I37" s="254" t="s">
        <v>82</v>
      </c>
      <c r="J37" s="255"/>
      <c r="K37" s="255"/>
      <c r="L37" s="15" t="s">
        <v>27</v>
      </c>
      <c r="M37" s="255" t="s">
        <v>77</v>
      </c>
      <c r="N37" s="255"/>
      <c r="O37" s="256"/>
    </row>
    <row r="38" spans="1:15" s="38" customFormat="1" x14ac:dyDescent="0.2">
      <c r="A38" s="250"/>
      <c r="B38" s="30"/>
      <c r="C38" s="31"/>
      <c r="D38" s="31"/>
      <c r="E38" s="31"/>
      <c r="F38" s="31"/>
      <c r="G38" s="31"/>
      <c r="H38" s="32"/>
      <c r="I38" s="30"/>
      <c r="J38" s="31"/>
      <c r="K38" s="31"/>
      <c r="L38" s="31"/>
      <c r="M38" s="31"/>
      <c r="N38" s="31"/>
      <c r="O38" s="32"/>
    </row>
    <row r="39" spans="1:15" s="38" customFormat="1" ht="13.5" customHeight="1" x14ac:dyDescent="0.2">
      <c r="A39" s="250"/>
      <c r="B39" s="257">
        <f>SUM(D39:D42)</f>
        <v>55</v>
      </c>
      <c r="C39" s="33"/>
      <c r="D39" s="17">
        <v>18</v>
      </c>
      <c r="E39" s="17" t="s">
        <v>28</v>
      </c>
      <c r="F39" s="17">
        <v>12</v>
      </c>
      <c r="G39" s="34"/>
      <c r="H39" s="257">
        <f>SUM(F39:F42)</f>
        <v>58</v>
      </c>
      <c r="I39" s="257">
        <f>SUM(K39:K42)</f>
        <v>61</v>
      </c>
      <c r="J39" s="33"/>
      <c r="K39" s="17">
        <v>11</v>
      </c>
      <c r="L39" s="17" t="s">
        <v>28</v>
      </c>
      <c r="M39" s="17">
        <v>15</v>
      </c>
      <c r="N39" s="34"/>
      <c r="O39" s="257">
        <f>SUM(M39:M42)</f>
        <v>51</v>
      </c>
    </row>
    <row r="40" spans="1:15" s="38" customFormat="1" ht="13.5" customHeight="1" x14ac:dyDescent="0.2">
      <c r="A40" s="250"/>
      <c r="B40" s="257"/>
      <c r="C40" s="25"/>
      <c r="D40" s="17">
        <v>13</v>
      </c>
      <c r="E40" s="17" t="s">
        <v>28</v>
      </c>
      <c r="F40" s="17">
        <v>17</v>
      </c>
      <c r="G40" s="35"/>
      <c r="H40" s="257"/>
      <c r="I40" s="257"/>
      <c r="J40" s="25"/>
      <c r="K40" s="17">
        <v>18</v>
      </c>
      <c r="L40" s="17" t="s">
        <v>28</v>
      </c>
      <c r="M40" s="17">
        <v>12</v>
      </c>
      <c r="N40" s="35"/>
      <c r="O40" s="257"/>
    </row>
    <row r="41" spans="1:15" s="38" customFormat="1" ht="13.5" customHeight="1" x14ac:dyDescent="0.2">
      <c r="A41" s="250"/>
      <c r="B41" s="257"/>
      <c r="C41" s="25"/>
      <c r="D41" s="17">
        <v>15</v>
      </c>
      <c r="E41" s="17" t="s">
        <v>28</v>
      </c>
      <c r="F41" s="17">
        <v>15</v>
      </c>
      <c r="G41" s="35"/>
      <c r="H41" s="257"/>
      <c r="I41" s="257"/>
      <c r="J41" s="25"/>
      <c r="K41" s="17">
        <v>16</v>
      </c>
      <c r="L41" s="17" t="s">
        <v>28</v>
      </c>
      <c r="M41" s="17">
        <v>10</v>
      </c>
      <c r="N41" s="35"/>
      <c r="O41" s="257"/>
    </row>
    <row r="42" spans="1:15" s="38" customFormat="1" ht="13.5" customHeight="1" x14ac:dyDescent="0.2">
      <c r="A42" s="250"/>
      <c r="B42" s="257"/>
      <c r="C42" s="26"/>
      <c r="D42" s="17">
        <v>9</v>
      </c>
      <c r="E42" s="17" t="s">
        <v>28</v>
      </c>
      <c r="F42" s="17">
        <v>14</v>
      </c>
      <c r="G42" s="36"/>
      <c r="H42" s="257"/>
      <c r="I42" s="257"/>
      <c r="J42" s="26"/>
      <c r="K42" s="17">
        <v>16</v>
      </c>
      <c r="L42" s="17" t="s">
        <v>28</v>
      </c>
      <c r="M42" s="17">
        <v>14</v>
      </c>
      <c r="N42" s="36"/>
      <c r="O42" s="257"/>
    </row>
    <row r="43" spans="1:15" s="38" customFormat="1" ht="13.5" customHeight="1" x14ac:dyDescent="0.2">
      <c r="A43" s="251"/>
      <c r="B43" s="26"/>
      <c r="C43" s="37"/>
      <c r="D43" s="19"/>
      <c r="E43" s="20"/>
      <c r="F43" s="21"/>
      <c r="G43" s="21"/>
      <c r="H43" s="27"/>
      <c r="I43" s="26"/>
      <c r="J43" s="37"/>
      <c r="K43" s="19"/>
      <c r="L43" s="20"/>
      <c r="M43" s="21"/>
      <c r="N43" s="21"/>
      <c r="O43" s="27"/>
    </row>
    <row r="44" spans="1:15" s="38" customFormat="1" ht="13.5" customHeight="1" x14ac:dyDescent="0.2">
      <c r="A44" s="39"/>
      <c r="B44" s="40"/>
      <c r="C44" s="41"/>
      <c r="D44" s="16"/>
      <c r="E44" s="17"/>
      <c r="F44" s="18"/>
      <c r="G44" s="18"/>
      <c r="H44" s="40"/>
      <c r="I44" s="40"/>
      <c r="J44" s="41"/>
      <c r="K44" s="16"/>
      <c r="L44" s="17"/>
      <c r="M44" s="18"/>
      <c r="N44" s="18"/>
      <c r="O44" s="40"/>
    </row>
    <row r="45" spans="1:15" s="38" customFormat="1" ht="18" customHeight="1" x14ac:dyDescent="0.2">
      <c r="A45" s="262" t="s">
        <v>25</v>
      </c>
      <c r="B45" s="262"/>
      <c r="C45" s="22"/>
      <c r="D45" s="263">
        <v>42883</v>
      </c>
      <c r="E45" s="263"/>
      <c r="F45" s="263"/>
      <c r="G45" s="263"/>
      <c r="H45" s="263"/>
      <c r="I45" s="263"/>
      <c r="J45" s="263"/>
      <c r="K45" s="263"/>
      <c r="L45" s="263"/>
      <c r="M45" s="263"/>
      <c r="N45" s="23"/>
      <c r="O45" s="9"/>
    </row>
    <row r="46" spans="1:15" s="38" customFormat="1" ht="18" customHeight="1" x14ac:dyDescent="0.2">
      <c r="A46" s="258" t="s">
        <v>26</v>
      </c>
      <c r="B46" s="258"/>
      <c r="C46" s="24"/>
      <c r="D46" s="258" t="s">
        <v>237</v>
      </c>
      <c r="E46" s="258"/>
      <c r="F46" s="258"/>
      <c r="G46" s="258"/>
      <c r="H46" s="258"/>
      <c r="I46" s="258"/>
      <c r="J46" s="258"/>
      <c r="K46" s="258"/>
      <c r="L46" s="258"/>
      <c r="M46" s="258"/>
      <c r="N46" s="24"/>
      <c r="O46" s="11"/>
    </row>
    <row r="47" spans="1:15" s="38" customFormat="1" ht="13.5" customHeight="1" x14ac:dyDescent="0.2">
      <c r="A47" s="12"/>
      <c r="B47" s="259" t="s">
        <v>238</v>
      </c>
      <c r="C47" s="260"/>
      <c r="D47" s="260"/>
      <c r="E47" s="260"/>
      <c r="F47" s="260"/>
      <c r="G47" s="260"/>
      <c r="H47" s="261"/>
      <c r="I47" s="259" t="s">
        <v>239</v>
      </c>
      <c r="J47" s="260"/>
      <c r="K47" s="260"/>
      <c r="L47" s="260"/>
      <c r="M47" s="260"/>
      <c r="N47" s="260"/>
      <c r="O47" s="261"/>
    </row>
    <row r="48" spans="1:15" s="38" customFormat="1" ht="13.5" customHeight="1" x14ac:dyDescent="0.2">
      <c r="A48" s="249">
        <v>1</v>
      </c>
      <c r="B48" s="252" t="s">
        <v>244</v>
      </c>
      <c r="C48" s="253"/>
      <c r="D48" s="253"/>
      <c r="E48" s="13"/>
      <c r="F48" s="13"/>
      <c r="G48" s="13"/>
      <c r="H48" s="14"/>
      <c r="I48" s="252" t="s">
        <v>219</v>
      </c>
      <c r="J48" s="253"/>
      <c r="K48" s="253"/>
      <c r="L48" s="13"/>
      <c r="M48" s="13"/>
      <c r="N48" s="13"/>
      <c r="O48" s="14"/>
    </row>
    <row r="49" spans="1:15" s="38" customFormat="1" ht="13.5" customHeight="1" x14ac:dyDescent="0.2">
      <c r="A49" s="250"/>
      <c r="B49" s="254" t="s">
        <v>242</v>
      </c>
      <c r="C49" s="255"/>
      <c r="D49" s="255"/>
      <c r="E49" s="15" t="s">
        <v>27</v>
      </c>
      <c r="F49" s="255" t="s">
        <v>243</v>
      </c>
      <c r="G49" s="255"/>
      <c r="H49" s="256"/>
      <c r="I49" s="254" t="s">
        <v>116</v>
      </c>
      <c r="J49" s="255"/>
      <c r="K49" s="255"/>
      <c r="L49" s="15" t="s">
        <v>27</v>
      </c>
      <c r="M49" s="255" t="s">
        <v>245</v>
      </c>
      <c r="N49" s="255"/>
      <c r="O49" s="256"/>
    </row>
    <row r="50" spans="1:15" s="38" customFormat="1" ht="13.5" customHeight="1" x14ac:dyDescent="0.2">
      <c r="A50" s="250"/>
      <c r="B50" s="30"/>
      <c r="C50" s="31"/>
      <c r="D50" s="31"/>
      <c r="E50" s="31"/>
      <c r="F50" s="31"/>
      <c r="G50" s="31"/>
      <c r="H50" s="32"/>
      <c r="I50" s="30"/>
      <c r="J50" s="31"/>
      <c r="K50" s="31"/>
      <c r="L50" s="31"/>
      <c r="M50" s="31"/>
      <c r="N50" s="31"/>
      <c r="O50" s="32"/>
    </row>
    <row r="51" spans="1:15" s="38" customFormat="1" ht="13.5" customHeight="1" x14ac:dyDescent="0.2">
      <c r="A51" s="250"/>
      <c r="B51" s="257">
        <f>SUM(D51:D54)</f>
        <v>0</v>
      </c>
      <c r="C51" s="33"/>
      <c r="D51" s="17"/>
      <c r="E51" s="17" t="s">
        <v>28</v>
      </c>
      <c r="F51" s="17"/>
      <c r="G51" s="34"/>
      <c r="H51" s="257">
        <v>20</v>
      </c>
      <c r="I51" s="257">
        <f>SUM(K51:K54)</f>
        <v>49</v>
      </c>
      <c r="J51" s="33"/>
      <c r="K51" s="17">
        <v>8</v>
      </c>
      <c r="L51" s="17" t="s">
        <v>28</v>
      </c>
      <c r="M51" s="17">
        <v>10</v>
      </c>
      <c r="N51" s="34"/>
      <c r="O51" s="257">
        <f>SUM(M51:M54)</f>
        <v>34</v>
      </c>
    </row>
    <row r="52" spans="1:15" s="38" customFormat="1" ht="13.5" customHeight="1" x14ac:dyDescent="0.2">
      <c r="A52" s="250"/>
      <c r="B52" s="257"/>
      <c r="C52" s="25"/>
      <c r="D52" s="17"/>
      <c r="E52" s="17" t="s">
        <v>28</v>
      </c>
      <c r="F52" s="17"/>
      <c r="G52" s="35"/>
      <c r="H52" s="257"/>
      <c r="I52" s="257"/>
      <c r="J52" s="25"/>
      <c r="K52" s="17">
        <v>12</v>
      </c>
      <c r="L52" s="17" t="s">
        <v>28</v>
      </c>
      <c r="M52" s="17">
        <v>12</v>
      </c>
      <c r="N52" s="35"/>
      <c r="O52" s="257"/>
    </row>
    <row r="53" spans="1:15" s="38" customFormat="1" ht="13.5" customHeight="1" x14ac:dyDescent="0.2">
      <c r="A53" s="250"/>
      <c r="B53" s="257"/>
      <c r="C53" s="25"/>
      <c r="D53" s="17"/>
      <c r="E53" s="17" t="s">
        <v>28</v>
      </c>
      <c r="F53" s="17"/>
      <c r="G53" s="35"/>
      <c r="H53" s="257"/>
      <c r="I53" s="257"/>
      <c r="J53" s="25"/>
      <c r="K53" s="17">
        <v>15</v>
      </c>
      <c r="L53" s="17" t="s">
        <v>28</v>
      </c>
      <c r="M53" s="17">
        <v>5</v>
      </c>
      <c r="N53" s="35"/>
      <c r="O53" s="257"/>
    </row>
    <row r="54" spans="1:15" s="38" customFormat="1" ht="13.5" customHeight="1" x14ac:dyDescent="0.2">
      <c r="A54" s="250"/>
      <c r="B54" s="257"/>
      <c r="C54" s="26"/>
      <c r="D54" s="17"/>
      <c r="E54" s="17" t="s">
        <v>28</v>
      </c>
      <c r="F54" s="17"/>
      <c r="G54" s="36"/>
      <c r="H54" s="257"/>
      <c r="I54" s="257"/>
      <c r="J54" s="26"/>
      <c r="K54" s="17">
        <v>14</v>
      </c>
      <c r="L54" s="17" t="s">
        <v>28</v>
      </c>
      <c r="M54" s="17">
        <v>7</v>
      </c>
      <c r="N54" s="36"/>
      <c r="O54" s="257"/>
    </row>
    <row r="55" spans="1:15" s="38" customFormat="1" ht="13.5" customHeight="1" x14ac:dyDescent="0.2">
      <c r="A55" s="251"/>
      <c r="B55" s="26"/>
      <c r="C55" s="37"/>
      <c r="D55" s="19"/>
      <c r="E55" s="20"/>
      <c r="F55" s="21"/>
      <c r="G55" s="21"/>
      <c r="H55" s="27"/>
      <c r="I55" s="26"/>
      <c r="J55" s="37"/>
      <c r="K55" s="19"/>
      <c r="L55" s="20"/>
      <c r="M55" s="21"/>
      <c r="N55" s="21"/>
      <c r="O55" s="27"/>
    </row>
    <row r="56" spans="1:15" s="38" customFormat="1" ht="13.5" customHeight="1" x14ac:dyDescent="0.2">
      <c r="A56" s="249">
        <v>2</v>
      </c>
      <c r="B56" s="252" t="s">
        <v>39</v>
      </c>
      <c r="C56" s="253"/>
      <c r="D56" s="253"/>
      <c r="E56" s="13"/>
      <c r="F56" s="13"/>
      <c r="G56" s="13"/>
      <c r="H56" s="14"/>
      <c r="I56" s="252" t="s">
        <v>247</v>
      </c>
      <c r="J56" s="253"/>
      <c r="K56" s="253"/>
      <c r="L56" s="13"/>
      <c r="M56" s="13"/>
      <c r="N56" s="13"/>
      <c r="O56" s="14"/>
    </row>
    <row r="57" spans="1:15" s="38" customFormat="1" ht="13.5" customHeight="1" x14ac:dyDescent="0.2">
      <c r="A57" s="250"/>
      <c r="B57" s="254" t="s">
        <v>246</v>
      </c>
      <c r="C57" s="255"/>
      <c r="D57" s="255"/>
      <c r="E57" s="15" t="s">
        <v>27</v>
      </c>
      <c r="F57" s="255" t="s">
        <v>40</v>
      </c>
      <c r="G57" s="255"/>
      <c r="H57" s="256"/>
      <c r="I57" s="254" t="s">
        <v>191</v>
      </c>
      <c r="J57" s="255"/>
      <c r="K57" s="255"/>
      <c r="L57" s="15" t="s">
        <v>27</v>
      </c>
      <c r="M57" s="255" t="s">
        <v>192</v>
      </c>
      <c r="N57" s="255"/>
      <c r="O57" s="256"/>
    </row>
    <row r="58" spans="1:15" s="38" customFormat="1" ht="13.5" customHeight="1" x14ac:dyDescent="0.2">
      <c r="A58" s="250"/>
      <c r="B58" s="30"/>
      <c r="C58" s="31"/>
      <c r="D58" s="31"/>
      <c r="E58" s="31"/>
      <c r="F58" s="31"/>
      <c r="G58" s="31"/>
      <c r="H58" s="32"/>
      <c r="I58" s="30"/>
      <c r="J58" s="31"/>
      <c r="K58" s="31"/>
      <c r="L58" s="31"/>
      <c r="M58" s="31"/>
      <c r="N58" s="31"/>
      <c r="O58" s="32"/>
    </row>
    <row r="59" spans="1:15" s="38" customFormat="1" ht="13.5" customHeight="1" x14ac:dyDescent="0.2">
      <c r="A59" s="250"/>
      <c r="B59" s="257">
        <f>SUM(D59:D62)</f>
        <v>86</v>
      </c>
      <c r="C59" s="33"/>
      <c r="D59" s="17">
        <v>15</v>
      </c>
      <c r="E59" s="17" t="s">
        <v>28</v>
      </c>
      <c r="F59" s="17">
        <v>18</v>
      </c>
      <c r="G59" s="34"/>
      <c r="H59" s="257">
        <f>SUM(F59:F62)</f>
        <v>72</v>
      </c>
      <c r="I59" s="257">
        <f>SUM(K59:K62)</f>
        <v>20</v>
      </c>
      <c r="J59" s="33"/>
      <c r="K59" s="17">
        <v>5</v>
      </c>
      <c r="L59" s="17" t="s">
        <v>28</v>
      </c>
      <c r="M59" s="17">
        <v>12</v>
      </c>
      <c r="N59" s="34"/>
      <c r="O59" s="257">
        <f>SUM(M59:M62)</f>
        <v>38</v>
      </c>
    </row>
    <row r="60" spans="1:15" s="38" customFormat="1" ht="13.5" customHeight="1" x14ac:dyDescent="0.2">
      <c r="A60" s="250"/>
      <c r="B60" s="257"/>
      <c r="C60" s="25"/>
      <c r="D60" s="17">
        <v>23</v>
      </c>
      <c r="E60" s="17" t="s">
        <v>28</v>
      </c>
      <c r="F60" s="17">
        <v>23</v>
      </c>
      <c r="G60" s="35"/>
      <c r="H60" s="257"/>
      <c r="I60" s="257"/>
      <c r="J60" s="25"/>
      <c r="K60" s="17">
        <v>6</v>
      </c>
      <c r="L60" s="17" t="s">
        <v>28</v>
      </c>
      <c r="M60" s="17">
        <v>7</v>
      </c>
      <c r="N60" s="35"/>
      <c r="O60" s="257"/>
    </row>
    <row r="61" spans="1:15" s="38" customFormat="1" ht="13.5" customHeight="1" x14ac:dyDescent="0.2">
      <c r="A61" s="250"/>
      <c r="B61" s="257"/>
      <c r="C61" s="25"/>
      <c r="D61" s="17">
        <v>24</v>
      </c>
      <c r="E61" s="17" t="s">
        <v>28</v>
      </c>
      <c r="F61" s="17">
        <v>16</v>
      </c>
      <c r="G61" s="35"/>
      <c r="H61" s="257"/>
      <c r="I61" s="257"/>
      <c r="J61" s="25"/>
      <c r="K61" s="17">
        <v>7</v>
      </c>
      <c r="L61" s="17" t="s">
        <v>28</v>
      </c>
      <c r="M61" s="17">
        <v>7</v>
      </c>
      <c r="N61" s="35"/>
      <c r="O61" s="257"/>
    </row>
    <row r="62" spans="1:15" s="38" customFormat="1" ht="13.5" customHeight="1" x14ac:dyDescent="0.2">
      <c r="A62" s="250"/>
      <c r="B62" s="257"/>
      <c r="C62" s="26"/>
      <c r="D62" s="17">
        <v>24</v>
      </c>
      <c r="E62" s="17" t="s">
        <v>28</v>
      </c>
      <c r="F62" s="17">
        <v>15</v>
      </c>
      <c r="G62" s="36"/>
      <c r="H62" s="257"/>
      <c r="I62" s="257"/>
      <c r="J62" s="26"/>
      <c r="K62" s="17">
        <v>2</v>
      </c>
      <c r="L62" s="17" t="s">
        <v>28</v>
      </c>
      <c r="M62" s="17">
        <v>12</v>
      </c>
      <c r="N62" s="36"/>
      <c r="O62" s="257"/>
    </row>
    <row r="63" spans="1:15" s="38" customFormat="1" ht="13.5" customHeight="1" x14ac:dyDescent="0.2">
      <c r="A63" s="251"/>
      <c r="B63" s="26"/>
      <c r="C63" s="37"/>
      <c r="D63" s="19"/>
      <c r="E63" s="20"/>
      <c r="F63" s="21"/>
      <c r="G63" s="21"/>
      <c r="H63" s="27"/>
      <c r="I63" s="26"/>
      <c r="J63" s="37"/>
      <c r="K63" s="19"/>
      <c r="L63" s="20"/>
      <c r="M63" s="21"/>
      <c r="N63" s="21"/>
      <c r="O63" s="27"/>
    </row>
    <row r="64" spans="1:15" s="38" customFormat="1" ht="13.5" customHeight="1" x14ac:dyDescent="0.2">
      <c r="A64" s="249">
        <v>3</v>
      </c>
      <c r="B64" s="252" t="s">
        <v>225</v>
      </c>
      <c r="C64" s="253"/>
      <c r="D64" s="253"/>
      <c r="E64" s="13"/>
      <c r="F64" s="13"/>
      <c r="G64" s="13"/>
      <c r="H64" s="14"/>
      <c r="I64" s="252" t="s">
        <v>220</v>
      </c>
      <c r="J64" s="253"/>
      <c r="K64" s="253"/>
      <c r="L64" s="13"/>
      <c r="M64" s="13"/>
      <c r="N64" s="13"/>
      <c r="O64" s="14"/>
    </row>
    <row r="65" spans="1:15" s="38" customFormat="1" ht="13.5" customHeight="1" x14ac:dyDescent="0.2">
      <c r="A65" s="250"/>
      <c r="B65" s="254" t="s">
        <v>76</v>
      </c>
      <c r="C65" s="255"/>
      <c r="D65" s="255"/>
      <c r="E65" s="15" t="s">
        <v>27</v>
      </c>
      <c r="F65" s="255" t="s">
        <v>70</v>
      </c>
      <c r="G65" s="255"/>
      <c r="H65" s="256"/>
      <c r="I65" s="254" t="s">
        <v>80</v>
      </c>
      <c r="J65" s="255"/>
      <c r="K65" s="255"/>
      <c r="L65" s="15" t="s">
        <v>27</v>
      </c>
      <c r="M65" s="255" t="s">
        <v>81</v>
      </c>
      <c r="N65" s="255"/>
      <c r="O65" s="256"/>
    </row>
    <row r="66" spans="1:15" s="38" customFormat="1" ht="13.5" customHeight="1" x14ac:dyDescent="0.2">
      <c r="A66" s="250"/>
      <c r="B66" s="30"/>
      <c r="C66" s="31"/>
      <c r="D66" s="31"/>
      <c r="E66" s="31"/>
      <c r="F66" s="31"/>
      <c r="G66" s="31"/>
      <c r="H66" s="32"/>
      <c r="I66" s="30"/>
      <c r="J66" s="31"/>
      <c r="K66" s="31"/>
      <c r="L66" s="31"/>
      <c r="M66" s="31"/>
      <c r="N66" s="31"/>
      <c r="O66" s="32"/>
    </row>
    <row r="67" spans="1:15" s="38" customFormat="1" ht="13.5" customHeight="1" x14ac:dyDescent="0.2">
      <c r="A67" s="250"/>
      <c r="B67" s="257">
        <f>SUM(D67:D70)</f>
        <v>72</v>
      </c>
      <c r="C67" s="33"/>
      <c r="D67" s="17">
        <v>4</v>
      </c>
      <c r="E67" s="17" t="s">
        <v>28</v>
      </c>
      <c r="F67" s="17">
        <v>30</v>
      </c>
      <c r="G67" s="34"/>
      <c r="H67" s="257">
        <f>SUM(F67:F70)</f>
        <v>78</v>
      </c>
      <c r="I67" s="257">
        <f>SUM(K67:K70)</f>
        <v>62</v>
      </c>
      <c r="J67" s="33"/>
      <c r="K67" s="17">
        <v>29</v>
      </c>
      <c r="L67" s="17" t="s">
        <v>28</v>
      </c>
      <c r="M67" s="17">
        <v>15</v>
      </c>
      <c r="N67" s="34"/>
      <c r="O67" s="257">
        <f>SUM(M67:M70)</f>
        <v>66</v>
      </c>
    </row>
    <row r="68" spans="1:15" s="38" customFormat="1" ht="13.5" customHeight="1" x14ac:dyDescent="0.2">
      <c r="A68" s="250"/>
      <c r="B68" s="257"/>
      <c r="C68" s="25"/>
      <c r="D68" s="17">
        <v>17</v>
      </c>
      <c r="E68" s="17" t="s">
        <v>28</v>
      </c>
      <c r="F68" s="17">
        <v>19</v>
      </c>
      <c r="G68" s="35"/>
      <c r="H68" s="257"/>
      <c r="I68" s="257"/>
      <c r="J68" s="25"/>
      <c r="K68" s="17">
        <v>10</v>
      </c>
      <c r="L68" s="17" t="s">
        <v>28</v>
      </c>
      <c r="M68" s="17">
        <v>16</v>
      </c>
      <c r="N68" s="35"/>
      <c r="O68" s="257"/>
    </row>
    <row r="69" spans="1:15" s="38" customFormat="1" ht="13.5" customHeight="1" x14ac:dyDescent="0.2">
      <c r="A69" s="250"/>
      <c r="B69" s="257"/>
      <c r="C69" s="25"/>
      <c r="D69" s="17">
        <v>26</v>
      </c>
      <c r="E69" s="17" t="s">
        <v>28</v>
      </c>
      <c r="F69" s="17">
        <v>23</v>
      </c>
      <c r="G69" s="35"/>
      <c r="H69" s="257"/>
      <c r="I69" s="257"/>
      <c r="J69" s="25"/>
      <c r="K69" s="17">
        <v>17</v>
      </c>
      <c r="L69" s="17" t="s">
        <v>28</v>
      </c>
      <c r="M69" s="17">
        <v>18</v>
      </c>
      <c r="N69" s="35"/>
      <c r="O69" s="257"/>
    </row>
    <row r="70" spans="1:15" s="38" customFormat="1" ht="13.5" customHeight="1" x14ac:dyDescent="0.2">
      <c r="A70" s="250"/>
      <c r="B70" s="257"/>
      <c r="C70" s="26"/>
      <c r="D70" s="17">
        <v>25</v>
      </c>
      <c r="E70" s="17" t="s">
        <v>28</v>
      </c>
      <c r="F70" s="17">
        <v>6</v>
      </c>
      <c r="G70" s="36"/>
      <c r="H70" s="257"/>
      <c r="I70" s="257"/>
      <c r="J70" s="26"/>
      <c r="K70" s="17">
        <v>6</v>
      </c>
      <c r="L70" s="17" t="s">
        <v>28</v>
      </c>
      <c r="M70" s="17">
        <v>17</v>
      </c>
      <c r="N70" s="36"/>
      <c r="O70" s="257"/>
    </row>
    <row r="71" spans="1:15" ht="13.5" customHeight="1" x14ac:dyDescent="0.2">
      <c r="A71" s="251"/>
      <c r="B71" s="26"/>
      <c r="C71" s="37"/>
      <c r="D71" s="19"/>
      <c r="E71" s="20"/>
      <c r="F71" s="21"/>
      <c r="G71" s="21"/>
      <c r="H71" s="27"/>
      <c r="I71" s="26"/>
      <c r="J71" s="37"/>
      <c r="K71" s="19"/>
      <c r="L71" s="20"/>
      <c r="M71" s="21"/>
      <c r="N71" s="21"/>
      <c r="O71" s="27"/>
    </row>
    <row r="72" spans="1:15" ht="13.5" customHeight="1" x14ac:dyDescent="0.2">
      <c r="A72" s="249">
        <v>4</v>
      </c>
      <c r="B72" s="252" t="s">
        <v>219</v>
      </c>
      <c r="C72" s="253"/>
      <c r="D72" s="253"/>
      <c r="E72" s="13"/>
      <c r="F72" s="13"/>
      <c r="G72" s="13"/>
      <c r="H72" s="14"/>
      <c r="I72" s="252" t="s">
        <v>248</v>
      </c>
      <c r="J72" s="253"/>
      <c r="K72" s="253"/>
      <c r="L72" s="13"/>
      <c r="M72" s="13"/>
      <c r="N72" s="13"/>
      <c r="O72" s="14"/>
    </row>
    <row r="73" spans="1:15" ht="13.5" customHeight="1" x14ac:dyDescent="0.2">
      <c r="A73" s="250"/>
      <c r="B73" s="254" t="s">
        <v>115</v>
      </c>
      <c r="C73" s="255"/>
      <c r="D73" s="255"/>
      <c r="E73" s="15" t="s">
        <v>27</v>
      </c>
      <c r="F73" s="255" t="s">
        <v>47</v>
      </c>
      <c r="G73" s="255"/>
      <c r="H73" s="256"/>
      <c r="I73" s="254" t="s">
        <v>200</v>
      </c>
      <c r="J73" s="255"/>
      <c r="K73" s="255"/>
      <c r="L73" s="15" t="s">
        <v>27</v>
      </c>
      <c r="M73" s="255" t="s">
        <v>201</v>
      </c>
      <c r="N73" s="255"/>
      <c r="O73" s="256"/>
    </row>
    <row r="74" spans="1:15" ht="13.5" customHeight="1" x14ac:dyDescent="0.2">
      <c r="A74" s="250"/>
      <c r="B74" s="30"/>
      <c r="C74" s="31"/>
      <c r="D74" s="31"/>
      <c r="E74" s="31"/>
      <c r="F74" s="31"/>
      <c r="G74" s="31"/>
      <c r="H74" s="32"/>
      <c r="I74" s="30"/>
      <c r="J74" s="31"/>
      <c r="K74" s="31"/>
      <c r="L74" s="31"/>
      <c r="M74" s="31"/>
      <c r="N74" s="31"/>
      <c r="O74" s="32"/>
    </row>
    <row r="75" spans="1:15" ht="13.5" customHeight="1" x14ac:dyDescent="0.2">
      <c r="A75" s="250"/>
      <c r="B75" s="257">
        <f>SUM(D75:D78)</f>
        <v>37</v>
      </c>
      <c r="C75" s="33"/>
      <c r="D75" s="17">
        <v>12</v>
      </c>
      <c r="E75" s="17" t="s">
        <v>28</v>
      </c>
      <c r="F75" s="17">
        <v>7</v>
      </c>
      <c r="G75" s="34"/>
      <c r="H75" s="257">
        <f>SUM(F75:F78)</f>
        <v>42</v>
      </c>
      <c r="I75" s="257">
        <f>SUM(K75:K78)</f>
        <v>49</v>
      </c>
      <c r="J75" s="33"/>
      <c r="K75" s="17">
        <v>9</v>
      </c>
      <c r="L75" s="17" t="s">
        <v>28</v>
      </c>
      <c r="M75" s="17">
        <v>16</v>
      </c>
      <c r="N75" s="34"/>
      <c r="O75" s="257">
        <f>SUM(M75:M78)</f>
        <v>58</v>
      </c>
    </row>
    <row r="76" spans="1:15" ht="13.5" customHeight="1" x14ac:dyDescent="0.2">
      <c r="A76" s="250"/>
      <c r="B76" s="257"/>
      <c r="C76" s="25"/>
      <c r="D76" s="17">
        <v>10</v>
      </c>
      <c r="E76" s="17" t="s">
        <v>28</v>
      </c>
      <c r="F76" s="17">
        <v>11</v>
      </c>
      <c r="G76" s="35"/>
      <c r="H76" s="257"/>
      <c r="I76" s="257"/>
      <c r="J76" s="25"/>
      <c r="K76" s="17">
        <v>8</v>
      </c>
      <c r="L76" s="17" t="s">
        <v>28</v>
      </c>
      <c r="M76" s="17">
        <v>11</v>
      </c>
      <c r="N76" s="35"/>
      <c r="O76" s="257"/>
    </row>
    <row r="77" spans="1:15" ht="13.5" customHeight="1" x14ac:dyDescent="0.2">
      <c r="A77" s="250"/>
      <c r="B77" s="257"/>
      <c r="C77" s="25"/>
      <c r="D77" s="17">
        <v>11</v>
      </c>
      <c r="E77" s="17" t="s">
        <v>28</v>
      </c>
      <c r="F77" s="17">
        <v>8</v>
      </c>
      <c r="G77" s="35"/>
      <c r="H77" s="257"/>
      <c r="I77" s="257"/>
      <c r="J77" s="25"/>
      <c r="K77" s="17">
        <v>19</v>
      </c>
      <c r="L77" s="17" t="s">
        <v>28</v>
      </c>
      <c r="M77" s="17">
        <v>18</v>
      </c>
      <c r="N77" s="35"/>
      <c r="O77" s="257"/>
    </row>
    <row r="78" spans="1:15" ht="13.5" customHeight="1" x14ac:dyDescent="0.2">
      <c r="A78" s="250"/>
      <c r="B78" s="257"/>
      <c r="C78" s="26"/>
      <c r="D78" s="17">
        <v>4</v>
      </c>
      <c r="E78" s="17" t="s">
        <v>28</v>
      </c>
      <c r="F78" s="17">
        <v>16</v>
      </c>
      <c r="G78" s="36"/>
      <c r="H78" s="257"/>
      <c r="I78" s="257"/>
      <c r="J78" s="26"/>
      <c r="K78" s="17">
        <v>13</v>
      </c>
      <c r="L78" s="17" t="s">
        <v>28</v>
      </c>
      <c r="M78" s="17">
        <v>13</v>
      </c>
      <c r="N78" s="36"/>
      <c r="O78" s="257"/>
    </row>
    <row r="79" spans="1:15" ht="13.5" customHeight="1" x14ac:dyDescent="0.2">
      <c r="A79" s="251"/>
      <c r="B79" s="26"/>
      <c r="C79" s="37"/>
      <c r="D79" s="19"/>
      <c r="E79" s="20"/>
      <c r="F79" s="21"/>
      <c r="G79" s="21"/>
      <c r="H79" s="27"/>
      <c r="I79" s="26"/>
      <c r="J79" s="37"/>
      <c r="K79" s="19"/>
      <c r="L79" s="20"/>
      <c r="M79" s="21"/>
      <c r="N79" s="21"/>
      <c r="O79" s="27"/>
    </row>
    <row r="80" spans="1:15" ht="13.5" customHeight="1" x14ac:dyDescent="0.2">
      <c r="A80" s="249">
        <v>5</v>
      </c>
      <c r="B80" s="252" t="s">
        <v>39</v>
      </c>
      <c r="C80" s="253"/>
      <c r="D80" s="253"/>
      <c r="E80" s="13"/>
      <c r="F80" s="13"/>
      <c r="G80" s="13"/>
      <c r="H80" s="14"/>
      <c r="I80" s="252"/>
      <c r="J80" s="253"/>
      <c r="K80" s="253"/>
      <c r="L80" s="13"/>
      <c r="M80" s="13"/>
      <c r="N80" s="13"/>
      <c r="O80" s="14"/>
    </row>
    <row r="81" spans="1:15" ht="13.5" customHeight="1" x14ac:dyDescent="0.2">
      <c r="A81" s="250"/>
      <c r="B81" s="254" t="s">
        <v>59</v>
      </c>
      <c r="C81" s="255"/>
      <c r="D81" s="255"/>
      <c r="E81" s="15" t="s">
        <v>27</v>
      </c>
      <c r="F81" s="255" t="s">
        <v>54</v>
      </c>
      <c r="G81" s="255"/>
      <c r="H81" s="256"/>
      <c r="I81" s="254"/>
      <c r="J81" s="255"/>
      <c r="K81" s="255"/>
      <c r="L81" s="15" t="s">
        <v>27</v>
      </c>
      <c r="M81" s="255"/>
      <c r="N81" s="255"/>
      <c r="O81" s="256"/>
    </row>
    <row r="82" spans="1:15" ht="13.5" customHeight="1" x14ac:dyDescent="0.2">
      <c r="A82" s="250"/>
      <c r="B82" s="30"/>
      <c r="C82" s="31"/>
      <c r="D82" s="31"/>
      <c r="E82" s="31"/>
      <c r="F82" s="31"/>
      <c r="G82" s="31"/>
      <c r="H82" s="32"/>
      <c r="I82" s="30"/>
      <c r="J82" s="31"/>
      <c r="K82" s="31"/>
      <c r="L82" s="31"/>
      <c r="M82" s="31"/>
      <c r="N82" s="31"/>
      <c r="O82" s="32"/>
    </row>
    <row r="83" spans="1:15" ht="13.5" customHeight="1" x14ac:dyDescent="0.2">
      <c r="A83" s="250"/>
      <c r="B83" s="257">
        <f>SUM(D83:D86)</f>
        <v>45</v>
      </c>
      <c r="C83" s="33"/>
      <c r="D83" s="17">
        <v>7</v>
      </c>
      <c r="E83" s="17" t="s">
        <v>28</v>
      </c>
      <c r="F83" s="17">
        <v>17</v>
      </c>
      <c r="G83" s="34"/>
      <c r="H83" s="257">
        <f>SUM(F83:F86)</f>
        <v>91</v>
      </c>
      <c r="I83" s="257">
        <f>SUM(K83:K86)</f>
        <v>0</v>
      </c>
      <c r="J83" s="33"/>
      <c r="K83" s="17"/>
      <c r="L83" s="17" t="s">
        <v>28</v>
      </c>
      <c r="M83" s="17"/>
      <c r="N83" s="34"/>
      <c r="O83" s="257">
        <f>SUM(M83:M86)</f>
        <v>0</v>
      </c>
    </row>
    <row r="84" spans="1:15" ht="13.5" customHeight="1" x14ac:dyDescent="0.2">
      <c r="A84" s="250"/>
      <c r="B84" s="257"/>
      <c r="C84" s="25"/>
      <c r="D84" s="17">
        <v>11</v>
      </c>
      <c r="E84" s="17" t="s">
        <v>28</v>
      </c>
      <c r="F84" s="17">
        <v>25</v>
      </c>
      <c r="G84" s="35"/>
      <c r="H84" s="257"/>
      <c r="I84" s="257"/>
      <c r="J84" s="25"/>
      <c r="K84" s="17"/>
      <c r="L84" s="17" t="s">
        <v>28</v>
      </c>
      <c r="M84" s="17"/>
      <c r="N84" s="35"/>
      <c r="O84" s="257"/>
    </row>
    <row r="85" spans="1:15" ht="13.5" customHeight="1" x14ac:dyDescent="0.2">
      <c r="A85" s="250"/>
      <c r="B85" s="257"/>
      <c r="C85" s="25"/>
      <c r="D85" s="17">
        <v>14</v>
      </c>
      <c r="E85" s="17" t="s">
        <v>28</v>
      </c>
      <c r="F85" s="17">
        <v>18</v>
      </c>
      <c r="G85" s="35"/>
      <c r="H85" s="257"/>
      <c r="I85" s="257"/>
      <c r="J85" s="25"/>
      <c r="K85" s="17"/>
      <c r="L85" s="17" t="s">
        <v>28</v>
      </c>
      <c r="M85" s="17"/>
      <c r="N85" s="35"/>
      <c r="O85" s="257"/>
    </row>
    <row r="86" spans="1:15" ht="13.5" customHeight="1" x14ac:dyDescent="0.2">
      <c r="A86" s="250"/>
      <c r="B86" s="257"/>
      <c r="C86" s="26"/>
      <c r="D86" s="17">
        <v>13</v>
      </c>
      <c r="E86" s="17" t="s">
        <v>28</v>
      </c>
      <c r="F86" s="17">
        <v>31</v>
      </c>
      <c r="G86" s="36"/>
      <c r="H86" s="257"/>
      <c r="I86" s="257"/>
      <c r="J86" s="26"/>
      <c r="K86" s="17"/>
      <c r="L86" s="17" t="s">
        <v>28</v>
      </c>
      <c r="M86" s="17"/>
      <c r="N86" s="36"/>
      <c r="O86" s="257"/>
    </row>
    <row r="87" spans="1:15" ht="13.5" customHeight="1" x14ac:dyDescent="0.2">
      <c r="A87" s="251"/>
      <c r="B87" s="26"/>
      <c r="C87" s="37"/>
      <c r="D87" s="19"/>
      <c r="E87" s="20"/>
      <c r="F87" s="21"/>
      <c r="G87" s="21"/>
      <c r="H87" s="27"/>
      <c r="I87" s="26"/>
      <c r="J87" s="37"/>
      <c r="K87" s="19"/>
      <c r="L87" s="20"/>
      <c r="M87" s="21"/>
      <c r="N87" s="21"/>
      <c r="O87" s="27"/>
    </row>
  </sheetData>
  <mergeCells count="123">
    <mergeCell ref="A1:B1"/>
    <mergeCell ref="D1:M1"/>
    <mergeCell ref="A2:B2"/>
    <mergeCell ref="D2:M2"/>
    <mergeCell ref="B3:H3"/>
    <mergeCell ref="I3:O3"/>
    <mergeCell ref="A4:A11"/>
    <mergeCell ref="B4:D4"/>
    <mergeCell ref="I4:K4"/>
    <mergeCell ref="B5:D5"/>
    <mergeCell ref="F5:H5"/>
    <mergeCell ref="I5:K5"/>
    <mergeCell ref="B11:C11"/>
    <mergeCell ref="M5:O5"/>
    <mergeCell ref="B7:B10"/>
    <mergeCell ref="H7:H10"/>
    <mergeCell ref="I7:I10"/>
    <mergeCell ref="O7:O10"/>
    <mergeCell ref="A12:A19"/>
    <mergeCell ref="B12:D12"/>
    <mergeCell ref="I12:K12"/>
    <mergeCell ref="B13:D13"/>
    <mergeCell ref="F13:H13"/>
    <mergeCell ref="I13:K13"/>
    <mergeCell ref="M13:O13"/>
    <mergeCell ref="B15:B18"/>
    <mergeCell ref="H15:H18"/>
    <mergeCell ref="I15:I18"/>
    <mergeCell ref="O15:O18"/>
    <mergeCell ref="A20:A27"/>
    <mergeCell ref="B20:D20"/>
    <mergeCell ref="I20:K20"/>
    <mergeCell ref="B21:D21"/>
    <mergeCell ref="F21:H21"/>
    <mergeCell ref="I21:K21"/>
    <mergeCell ref="M21:O21"/>
    <mergeCell ref="B23:B26"/>
    <mergeCell ref="H23:H26"/>
    <mergeCell ref="I23:I26"/>
    <mergeCell ref="O23:O26"/>
    <mergeCell ref="A28:A35"/>
    <mergeCell ref="B28:D28"/>
    <mergeCell ref="I28:K28"/>
    <mergeCell ref="B29:D29"/>
    <mergeCell ref="F29:H29"/>
    <mergeCell ref="B37:D37"/>
    <mergeCell ref="F37:H37"/>
    <mergeCell ref="I37:K37"/>
    <mergeCell ref="I29:K29"/>
    <mergeCell ref="M29:O29"/>
    <mergeCell ref="B31:B34"/>
    <mergeCell ref="H31:H34"/>
    <mergeCell ref="I31:I34"/>
    <mergeCell ref="O31:O34"/>
    <mergeCell ref="M37:O37"/>
    <mergeCell ref="I49:K49"/>
    <mergeCell ref="B39:B42"/>
    <mergeCell ref="H39:H42"/>
    <mergeCell ref="I39:I42"/>
    <mergeCell ref="O39:O42"/>
    <mergeCell ref="A45:B45"/>
    <mergeCell ref="D45:M45"/>
    <mergeCell ref="A36:A43"/>
    <mergeCell ref="B36:D36"/>
    <mergeCell ref="I36:K36"/>
    <mergeCell ref="F57:H57"/>
    <mergeCell ref="A46:B46"/>
    <mergeCell ref="D46:M46"/>
    <mergeCell ref="B47:H47"/>
    <mergeCell ref="I47:O47"/>
    <mergeCell ref="A48:A55"/>
    <mergeCell ref="B48:D48"/>
    <mergeCell ref="I48:K48"/>
    <mergeCell ref="B49:D49"/>
    <mergeCell ref="F49:H49"/>
    <mergeCell ref="M57:O57"/>
    <mergeCell ref="B59:B62"/>
    <mergeCell ref="H59:H62"/>
    <mergeCell ref="I59:I62"/>
    <mergeCell ref="O59:O62"/>
    <mergeCell ref="M49:O49"/>
    <mergeCell ref="B51:B54"/>
    <mergeCell ref="H51:H54"/>
    <mergeCell ref="I51:I54"/>
    <mergeCell ref="O51:O54"/>
    <mergeCell ref="A64:A71"/>
    <mergeCell ref="B64:D64"/>
    <mergeCell ref="I64:K64"/>
    <mergeCell ref="B65:D65"/>
    <mergeCell ref="F65:H65"/>
    <mergeCell ref="I57:K57"/>
    <mergeCell ref="A56:A63"/>
    <mergeCell ref="B56:D56"/>
    <mergeCell ref="I56:K56"/>
    <mergeCell ref="B57:D57"/>
    <mergeCell ref="I73:K73"/>
    <mergeCell ref="M73:O73"/>
    <mergeCell ref="B75:B78"/>
    <mergeCell ref="A72:A79"/>
    <mergeCell ref="B72:D72"/>
    <mergeCell ref="I72:K72"/>
    <mergeCell ref="B73:D73"/>
    <mergeCell ref="F73:H73"/>
    <mergeCell ref="H75:H78"/>
    <mergeCell ref="I75:I78"/>
    <mergeCell ref="M65:O65"/>
    <mergeCell ref="B67:B70"/>
    <mergeCell ref="H67:H70"/>
    <mergeCell ref="I67:I70"/>
    <mergeCell ref="O67:O70"/>
    <mergeCell ref="I65:K65"/>
    <mergeCell ref="O75:O78"/>
    <mergeCell ref="B83:B86"/>
    <mergeCell ref="H83:H86"/>
    <mergeCell ref="I83:I86"/>
    <mergeCell ref="O83:O86"/>
    <mergeCell ref="M81:O81"/>
    <mergeCell ref="A80:A87"/>
    <mergeCell ref="B80:D80"/>
    <mergeCell ref="I80:K80"/>
    <mergeCell ref="B81:D81"/>
    <mergeCell ref="F81:H81"/>
    <mergeCell ref="I81:K81"/>
  </mergeCells>
  <phoneticPr fontId="1"/>
  <pageMargins left="0.38" right="0.7" top="0.75" bottom="0.75" header="0.3" footer="0.3"/>
  <pageSetup paperSize="9" orientation="portrait" horizontalDpi="360" verticalDpi="360" r:id="rId1"/>
  <rowBreaks count="1" manualBreakCount="1">
    <brk id="44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7</vt:i4>
      </vt:variant>
    </vt:vector>
  </HeadingPairs>
  <TitlesOfParts>
    <vt:vector size="22" baseType="lpstr">
      <vt:lpstr>男子１部</vt:lpstr>
      <vt:lpstr>男子２部</vt:lpstr>
      <vt:lpstr>男子３部</vt:lpstr>
      <vt:lpstr>男子４部</vt:lpstr>
      <vt:lpstr>女子１部</vt:lpstr>
      <vt:lpstr>女子２部</vt:lpstr>
      <vt:lpstr>女子３部</vt:lpstr>
      <vt:lpstr>5月21日</vt:lpstr>
      <vt:lpstr>5月28日</vt:lpstr>
      <vt:lpstr>6月4日</vt:lpstr>
      <vt:lpstr>6月18日</vt:lpstr>
      <vt:lpstr>6月25日</vt:lpstr>
      <vt:lpstr>7月2日</vt:lpstr>
      <vt:lpstr>7月16日</vt:lpstr>
      <vt:lpstr>7月23日</vt:lpstr>
      <vt:lpstr>女子１部!Print_Area</vt:lpstr>
      <vt:lpstr>女子２部!Print_Area</vt:lpstr>
      <vt:lpstr>女子３部!Print_Area</vt:lpstr>
      <vt:lpstr>男子１部!Print_Area</vt:lpstr>
      <vt:lpstr>男子２部!Print_Area</vt:lpstr>
      <vt:lpstr>男子３部!Print_Area</vt:lpstr>
      <vt:lpstr>男子４部!Print_Area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kan11</cp:lastModifiedBy>
  <cp:lastPrinted>2017-06-25T13:03:35Z</cp:lastPrinted>
  <dcterms:created xsi:type="dcterms:W3CDTF">2013-11-21T03:17:22Z</dcterms:created>
  <dcterms:modified xsi:type="dcterms:W3CDTF">2017-07-25T11:03:03Z</dcterms:modified>
</cp:coreProperties>
</file>