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7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kan11\Desktop\"/>
    </mc:Choice>
  </mc:AlternateContent>
  <bookViews>
    <workbookView xWindow="0" yWindow="0" windowWidth="9576" windowHeight="12240" firstSheet="13" activeTab="19"/>
  </bookViews>
  <sheets>
    <sheet name="男子１部" sheetId="1" r:id="rId1"/>
    <sheet name="男子２部" sheetId="4" r:id="rId2"/>
    <sheet name="男子３部" sheetId="10" r:id="rId3"/>
    <sheet name="男子４部" sheetId="11" r:id="rId4"/>
    <sheet name="女子１部" sheetId="13" r:id="rId5"/>
    <sheet name="女子２部" sheetId="14" r:id="rId6"/>
    <sheet name="女子３部" sheetId="15" r:id="rId7"/>
    <sheet name="5月21日" sheetId="17" r:id="rId8"/>
    <sheet name="5月28日" sheetId="19" r:id="rId9"/>
    <sheet name="6月4日" sheetId="20" r:id="rId10"/>
    <sheet name="6月18日" sheetId="21" r:id="rId11"/>
    <sheet name="6月25日" sheetId="23" r:id="rId12"/>
    <sheet name="7月2日" sheetId="24" r:id="rId13"/>
    <sheet name="7月16日" sheetId="25" r:id="rId14"/>
    <sheet name="7月23日" sheetId="26" r:id="rId15"/>
    <sheet name="7月30日" sheetId="28" r:id="rId16"/>
    <sheet name="9月3日" sheetId="29" r:id="rId17"/>
    <sheet name="9月10日" sheetId="30" r:id="rId18"/>
    <sheet name="9月17日 " sheetId="2" r:id="rId19"/>
    <sheet name="9月24日" sheetId="31" r:id="rId20"/>
  </sheets>
  <definedNames>
    <definedName name="_xlnm.Print_Area" localSheetId="4">女子１部!$A$1:$BD$40</definedName>
    <definedName name="_xlnm.Print_Area" localSheetId="5">女子２部!$A$1:$AY$39</definedName>
    <definedName name="_xlnm.Print_Area" localSheetId="6">女子３部!$A$1:$AJ$48</definedName>
    <definedName name="_xlnm.Print_Area" localSheetId="0">男子１部!$A$1:$BI$42</definedName>
    <definedName name="_xlnm.Print_Area" localSheetId="1">男子２部!$A$1:$BD$80</definedName>
    <definedName name="_xlnm.Print_Area" localSheetId="2">男子３部!$A$1:$AY$115</definedName>
    <definedName name="_xlnm.Print_Area" localSheetId="3">男子４部!$A$1:$AY$119</definedName>
  </definedNames>
  <calcPr calcId="171027"/>
</workbook>
</file>

<file path=xl/calcChain.xml><?xml version="1.0" encoding="utf-8"?>
<calcChain xmlns="http://schemas.openxmlformats.org/spreadsheetml/2006/main">
  <c r="G5" i="1" l="1"/>
  <c r="L5" i="1"/>
  <c r="Q5" i="1"/>
  <c r="V5" i="1"/>
  <c r="AA5" i="1"/>
  <c r="AF5" i="1"/>
  <c r="AK5" i="1"/>
  <c r="AP5" i="1"/>
  <c r="BC9" i="1"/>
  <c r="BJ9" i="1"/>
  <c r="BI9" i="1"/>
  <c r="BK9" i="1"/>
  <c r="G13" i="1"/>
  <c r="BC13" i="1"/>
  <c r="BK13" i="1"/>
  <c r="G15" i="1"/>
  <c r="BJ13" i="1"/>
  <c r="BI13" i="1"/>
  <c r="J15" i="1"/>
  <c r="G17" i="1"/>
  <c r="L17" i="1"/>
  <c r="BC17" i="1"/>
  <c r="G19" i="1"/>
  <c r="J19" i="1"/>
  <c r="BK17" i="1"/>
  <c r="L19" i="1"/>
  <c r="BJ17" i="1"/>
  <c r="BI17" i="1"/>
  <c r="O19" i="1"/>
  <c r="G21" i="1"/>
  <c r="L21" i="1"/>
  <c r="Q21" i="1"/>
  <c r="BC21" i="1"/>
  <c r="G23" i="1"/>
  <c r="BJ21" i="1"/>
  <c r="J23" i="1"/>
  <c r="L23" i="1"/>
  <c r="O23" i="1"/>
  <c r="BK21" i="1"/>
  <c r="Q23" i="1"/>
  <c r="T23" i="1"/>
  <c r="G25" i="1"/>
  <c r="L25" i="1"/>
  <c r="Q25" i="1"/>
  <c r="V25" i="1"/>
  <c r="BC25" i="1"/>
  <c r="G27" i="1"/>
  <c r="BJ25" i="1"/>
  <c r="BI25" i="1"/>
  <c r="J27" i="1"/>
  <c r="L27" i="1"/>
  <c r="O27" i="1"/>
  <c r="Q27" i="1"/>
  <c r="T27" i="1"/>
  <c r="V27" i="1"/>
  <c r="Y27" i="1"/>
  <c r="BK25" i="1"/>
  <c r="G29" i="1"/>
  <c r="L29" i="1"/>
  <c r="Q29" i="1"/>
  <c r="V29" i="1"/>
  <c r="AA29" i="1"/>
  <c r="BC29" i="1"/>
  <c r="G31" i="1"/>
  <c r="J31" i="1"/>
  <c r="L31" i="1"/>
  <c r="O31" i="1"/>
  <c r="BK29" i="1"/>
  <c r="Q31" i="1"/>
  <c r="T31" i="1"/>
  <c r="V31" i="1"/>
  <c r="BJ29" i="1"/>
  <c r="BI29" i="1"/>
  <c r="Y31" i="1"/>
  <c r="AA31" i="1"/>
  <c r="AD31" i="1"/>
  <c r="G33" i="1"/>
  <c r="L33" i="1"/>
  <c r="Q33" i="1"/>
  <c r="V33" i="1"/>
  <c r="AA33" i="1"/>
  <c r="AF33" i="1"/>
  <c r="BC33" i="1"/>
  <c r="G35" i="1"/>
  <c r="J35" i="1"/>
  <c r="L35" i="1"/>
  <c r="O35" i="1"/>
  <c r="Q35" i="1"/>
  <c r="T35" i="1"/>
  <c r="V35" i="1"/>
  <c r="Y35" i="1"/>
  <c r="AA35" i="1"/>
  <c r="BJ33" i="1"/>
  <c r="BI33" i="1"/>
  <c r="AD35" i="1"/>
  <c r="AF35" i="1"/>
  <c r="AI35" i="1"/>
  <c r="BK33" i="1"/>
  <c r="G37" i="1"/>
  <c r="L37" i="1"/>
  <c r="Q37" i="1"/>
  <c r="V37" i="1"/>
  <c r="AA37" i="1"/>
  <c r="AF37" i="1"/>
  <c r="AK37" i="1"/>
  <c r="BC37" i="1"/>
  <c r="G39" i="1"/>
  <c r="BJ37" i="1"/>
  <c r="J39" i="1"/>
  <c r="L39" i="1"/>
  <c r="O39" i="1"/>
  <c r="Q39" i="1"/>
  <c r="T39" i="1"/>
  <c r="BK37" i="1"/>
  <c r="V39" i="1"/>
  <c r="Y39" i="1"/>
  <c r="AA39" i="1"/>
  <c r="AD39" i="1"/>
  <c r="AF39" i="1"/>
  <c r="AI39" i="1"/>
  <c r="AK39" i="1"/>
  <c r="AN39" i="1"/>
  <c r="A1" i="4"/>
  <c r="G5" i="4"/>
  <c r="L5" i="4"/>
  <c r="Q5" i="4"/>
  <c r="V5" i="4"/>
  <c r="AA5" i="4"/>
  <c r="AF5" i="4"/>
  <c r="AK5" i="4"/>
  <c r="AX9" i="4"/>
  <c r="BE9" i="4"/>
  <c r="BD9" i="4"/>
  <c r="BF9" i="4"/>
  <c r="G13" i="4"/>
  <c r="AX13" i="4"/>
  <c r="BF13" i="4"/>
  <c r="G15" i="4"/>
  <c r="BE13" i="4"/>
  <c r="BD13" i="4"/>
  <c r="J15" i="4"/>
  <c r="G17" i="4"/>
  <c r="L17" i="4"/>
  <c r="AX17" i="4"/>
  <c r="G19" i="4"/>
  <c r="J19" i="4"/>
  <c r="BF17" i="4"/>
  <c r="L19" i="4"/>
  <c r="BE17" i="4"/>
  <c r="BD17" i="4"/>
  <c r="O19" i="4"/>
  <c r="G21" i="4"/>
  <c r="L21" i="4"/>
  <c r="Q21" i="4"/>
  <c r="AX21" i="4"/>
  <c r="G23" i="4"/>
  <c r="BE21" i="4"/>
  <c r="J23" i="4"/>
  <c r="L23" i="4"/>
  <c r="O23" i="4"/>
  <c r="BF21" i="4"/>
  <c r="Q23" i="4"/>
  <c r="T23" i="4"/>
  <c r="G25" i="4"/>
  <c r="L25" i="4"/>
  <c r="Q25" i="4"/>
  <c r="V25" i="4"/>
  <c r="AX25" i="4"/>
  <c r="G27" i="4"/>
  <c r="BE25" i="4"/>
  <c r="BD25" i="4"/>
  <c r="J27" i="4"/>
  <c r="L27" i="4"/>
  <c r="O27" i="4"/>
  <c r="Q27" i="4"/>
  <c r="T27" i="4"/>
  <c r="V27" i="4"/>
  <c r="Y27" i="4"/>
  <c r="BF25" i="4"/>
  <c r="G29" i="4"/>
  <c r="L29" i="4"/>
  <c r="Q29" i="4"/>
  <c r="V29" i="4"/>
  <c r="AA29" i="4"/>
  <c r="AX29" i="4"/>
  <c r="G31" i="4"/>
  <c r="J31" i="4"/>
  <c r="BF29" i="4"/>
  <c r="L31" i="4"/>
  <c r="O31" i="4"/>
  <c r="Q31" i="4"/>
  <c r="T31" i="4"/>
  <c r="V31" i="4"/>
  <c r="BE29" i="4"/>
  <c r="Y31" i="4"/>
  <c r="AA31" i="4"/>
  <c r="AD31" i="4"/>
  <c r="G33" i="4"/>
  <c r="L33" i="4"/>
  <c r="Q33" i="4"/>
  <c r="V33" i="4"/>
  <c r="AA33" i="4"/>
  <c r="AF33" i="4"/>
  <c r="AX33" i="4"/>
  <c r="G35" i="4"/>
  <c r="J35" i="4"/>
  <c r="BF33" i="4"/>
  <c r="L35" i="4"/>
  <c r="O35" i="4"/>
  <c r="Q35" i="4"/>
  <c r="T35" i="4"/>
  <c r="V35" i="4"/>
  <c r="Y35" i="4"/>
  <c r="AA35" i="4"/>
  <c r="BE33" i="4"/>
  <c r="AD35" i="4"/>
  <c r="AF35" i="4"/>
  <c r="AI35" i="4"/>
  <c r="A41" i="4"/>
  <c r="G45" i="4"/>
  <c r="L45" i="4"/>
  <c r="Q45" i="4"/>
  <c r="V45" i="4"/>
  <c r="AA45" i="4"/>
  <c r="AF45" i="4"/>
  <c r="AK45" i="4"/>
  <c r="AX49" i="4"/>
  <c r="BE49" i="4"/>
  <c r="BD49" i="4"/>
  <c r="BF49" i="4"/>
  <c r="G53" i="4"/>
  <c r="AX53" i="4"/>
  <c r="BF53" i="4"/>
  <c r="G55" i="4"/>
  <c r="BE53" i="4"/>
  <c r="BD53" i="4"/>
  <c r="J55" i="4"/>
  <c r="G57" i="4"/>
  <c r="L57" i="4"/>
  <c r="AX57" i="4"/>
  <c r="G59" i="4"/>
  <c r="J59" i="4"/>
  <c r="BF57" i="4"/>
  <c r="L59" i="4"/>
  <c r="BE57" i="4"/>
  <c r="BD57" i="4"/>
  <c r="O59" i="4"/>
  <c r="G61" i="4"/>
  <c r="L61" i="4"/>
  <c r="Q61" i="4"/>
  <c r="AX61" i="4"/>
  <c r="G63" i="4"/>
  <c r="BE61" i="4"/>
  <c r="J63" i="4"/>
  <c r="BF61" i="4"/>
  <c r="L63" i="4"/>
  <c r="O63" i="4"/>
  <c r="Q63" i="4"/>
  <c r="T63" i="4"/>
  <c r="G65" i="4"/>
  <c r="L65" i="4"/>
  <c r="Q65" i="4"/>
  <c r="V65" i="4"/>
  <c r="AX65" i="4"/>
  <c r="G67" i="4"/>
  <c r="BE65" i="4"/>
  <c r="BD65" i="4"/>
  <c r="J67" i="4"/>
  <c r="BF65" i="4"/>
  <c r="L67" i="4"/>
  <c r="O67" i="4"/>
  <c r="Q67" i="4"/>
  <c r="T67" i="4"/>
  <c r="V67" i="4"/>
  <c r="Y67" i="4"/>
  <c r="G69" i="4"/>
  <c r="L69" i="4"/>
  <c r="Q69" i="4"/>
  <c r="V69" i="4"/>
  <c r="AA69" i="4"/>
  <c r="AX69" i="4"/>
  <c r="G71" i="4"/>
  <c r="BE69" i="4"/>
  <c r="BD69" i="4"/>
  <c r="J71" i="4"/>
  <c r="L71" i="4"/>
  <c r="O71" i="4"/>
  <c r="Q71" i="4"/>
  <c r="T71" i="4"/>
  <c r="BF69" i="4"/>
  <c r="V71" i="4"/>
  <c r="Y71" i="4"/>
  <c r="AA71" i="4"/>
  <c r="AD71" i="4"/>
  <c r="G73" i="4"/>
  <c r="L73" i="4"/>
  <c r="Q73" i="4"/>
  <c r="V73" i="4"/>
  <c r="AA73" i="4"/>
  <c r="AF73" i="4"/>
  <c r="AX73" i="4"/>
  <c r="G75" i="4"/>
  <c r="J75" i="4"/>
  <c r="BF73" i="4"/>
  <c r="L75" i="4"/>
  <c r="BE73" i="4"/>
  <c r="O75" i="4"/>
  <c r="Q75" i="4"/>
  <c r="T75" i="4"/>
  <c r="V75" i="4"/>
  <c r="Y75" i="4"/>
  <c r="AA75" i="4"/>
  <c r="AD75" i="4"/>
  <c r="AF75" i="4"/>
  <c r="AI75" i="4"/>
  <c r="A1" i="10"/>
  <c r="G5" i="10"/>
  <c r="L5" i="10"/>
  <c r="Q5" i="10"/>
  <c r="V5" i="10"/>
  <c r="AA5" i="10"/>
  <c r="AF5" i="10"/>
  <c r="AS9" i="10"/>
  <c r="AZ9" i="10"/>
  <c r="AY9" i="10"/>
  <c r="BA9" i="10"/>
  <c r="G13" i="10"/>
  <c r="AS13" i="10"/>
  <c r="G15" i="10"/>
  <c r="AZ13" i="10"/>
  <c r="AY13" i="10"/>
  <c r="J15" i="10"/>
  <c r="BA13" i="10"/>
  <c r="G17" i="10"/>
  <c r="L17" i="10"/>
  <c r="AS17" i="10"/>
  <c r="G19" i="10"/>
  <c r="AZ17" i="10"/>
  <c r="J19" i="10"/>
  <c r="BA17" i="10"/>
  <c r="L19" i="10"/>
  <c r="O19" i="10"/>
  <c r="G21" i="10"/>
  <c r="L21" i="10"/>
  <c r="Q21" i="10"/>
  <c r="AS21" i="10"/>
  <c r="G23" i="10"/>
  <c r="J23" i="10"/>
  <c r="BA21" i="10"/>
  <c r="L23" i="10"/>
  <c r="O23" i="10"/>
  <c r="Q23" i="10"/>
  <c r="AZ21" i="10"/>
  <c r="T23" i="10"/>
  <c r="G25" i="10"/>
  <c r="L25" i="10"/>
  <c r="Q25" i="10"/>
  <c r="V25" i="10"/>
  <c r="AS25" i="10"/>
  <c r="G27" i="10"/>
  <c r="J27" i="10"/>
  <c r="BA25" i="10"/>
  <c r="L27" i="10"/>
  <c r="O27" i="10"/>
  <c r="Q27" i="10"/>
  <c r="T27" i="10"/>
  <c r="V27" i="10"/>
  <c r="AZ25" i="10"/>
  <c r="AY25" i="10"/>
  <c r="Y27" i="10"/>
  <c r="G29" i="10"/>
  <c r="L29" i="10"/>
  <c r="Q29" i="10"/>
  <c r="V29" i="10"/>
  <c r="AA29" i="10"/>
  <c r="AS29" i="10"/>
  <c r="G31" i="10"/>
  <c r="AZ29" i="10"/>
  <c r="AY29" i="10"/>
  <c r="J31" i="10"/>
  <c r="L31" i="10"/>
  <c r="O31" i="10"/>
  <c r="BA29" i="10"/>
  <c r="Q31" i="10"/>
  <c r="T31" i="10"/>
  <c r="V31" i="10"/>
  <c r="Y31" i="10"/>
  <c r="AA31" i="10"/>
  <c r="AD31" i="10"/>
  <c r="A39" i="10"/>
  <c r="G43" i="10"/>
  <c r="L43" i="10"/>
  <c r="Q43" i="10"/>
  <c r="V43" i="10"/>
  <c r="AA43" i="10"/>
  <c r="AF43" i="10"/>
  <c r="AS47" i="10"/>
  <c r="AZ47" i="10"/>
  <c r="AY47" i="10"/>
  <c r="BA47" i="10"/>
  <c r="G51" i="10"/>
  <c r="AS51" i="10"/>
  <c r="G53" i="10"/>
  <c r="AZ51" i="10"/>
  <c r="AY51" i="10"/>
  <c r="J53" i="10"/>
  <c r="BA51" i="10"/>
  <c r="G55" i="10"/>
  <c r="L55" i="10"/>
  <c r="AS55" i="10"/>
  <c r="G57" i="10"/>
  <c r="J57" i="10"/>
  <c r="BA55" i="10"/>
  <c r="L57" i="10"/>
  <c r="AZ55" i="10"/>
  <c r="AY55" i="10"/>
  <c r="O57" i="10"/>
  <c r="G59" i="10"/>
  <c r="L59" i="10"/>
  <c r="Q59" i="10"/>
  <c r="AS59" i="10"/>
  <c r="G61" i="10"/>
  <c r="AZ59" i="10"/>
  <c r="AY59" i="10"/>
  <c r="J61" i="10"/>
  <c r="BA59" i="10"/>
  <c r="L61" i="10"/>
  <c r="O61" i="10"/>
  <c r="Q61" i="10"/>
  <c r="T61" i="10"/>
  <c r="G63" i="10"/>
  <c r="L63" i="10"/>
  <c r="Q63" i="10"/>
  <c r="V63" i="10"/>
  <c r="AS63" i="10"/>
  <c r="G65" i="10"/>
  <c r="AZ63" i="10"/>
  <c r="J65" i="10"/>
  <c r="BA63" i="10"/>
  <c r="L65" i="10"/>
  <c r="O65" i="10"/>
  <c r="Q65" i="10"/>
  <c r="T65" i="10"/>
  <c r="V65" i="10"/>
  <c r="Y65" i="10"/>
  <c r="G67" i="10"/>
  <c r="L67" i="10"/>
  <c r="Q67" i="10"/>
  <c r="V67" i="10"/>
  <c r="AA67" i="10"/>
  <c r="AS67" i="10"/>
  <c r="G69" i="10"/>
  <c r="J69" i="10"/>
  <c r="L69" i="10"/>
  <c r="O69" i="10"/>
  <c r="BA67" i="10"/>
  <c r="Q69" i="10"/>
  <c r="T69" i="10"/>
  <c r="V69" i="10"/>
  <c r="AZ67" i="10"/>
  <c r="Y69" i="10"/>
  <c r="AA69" i="10"/>
  <c r="AD69" i="10"/>
  <c r="A77" i="10"/>
  <c r="G81" i="10"/>
  <c r="L81" i="10"/>
  <c r="Q81" i="10"/>
  <c r="V81" i="10"/>
  <c r="AA81" i="10"/>
  <c r="AF81" i="10"/>
  <c r="AS85" i="10"/>
  <c r="AZ85" i="10"/>
  <c r="AY85" i="10"/>
  <c r="BA85" i="10"/>
  <c r="G89" i="10"/>
  <c r="AS89" i="10"/>
  <c r="AZ89" i="10"/>
  <c r="AY89" i="10"/>
  <c r="G91" i="10"/>
  <c r="J91" i="10"/>
  <c r="BA89" i="10"/>
  <c r="G93" i="10"/>
  <c r="L93" i="10"/>
  <c r="AS93" i="10"/>
  <c r="G95" i="10"/>
  <c r="AZ93" i="10"/>
  <c r="AY93" i="10"/>
  <c r="J95" i="10"/>
  <c r="BA93" i="10"/>
  <c r="L95" i="10"/>
  <c r="O95" i="10"/>
  <c r="G97" i="10"/>
  <c r="L97" i="10"/>
  <c r="Q97" i="10"/>
  <c r="AS97" i="10"/>
  <c r="G99" i="10"/>
  <c r="J99" i="10"/>
  <c r="BA97" i="10"/>
  <c r="L99" i="10"/>
  <c r="AZ97" i="10"/>
  <c r="AY97" i="10"/>
  <c r="O99" i="10"/>
  <c r="Q99" i="10"/>
  <c r="T99" i="10"/>
  <c r="G101" i="10"/>
  <c r="L101" i="10"/>
  <c r="Q101" i="10"/>
  <c r="V101" i="10"/>
  <c r="AS101" i="10"/>
  <c r="G103" i="10"/>
  <c r="AZ101" i="10"/>
  <c r="AY101" i="10"/>
  <c r="J103" i="10"/>
  <c r="BA101" i="10"/>
  <c r="L103" i="10"/>
  <c r="O103" i="10"/>
  <c r="Q103" i="10"/>
  <c r="T103" i="10"/>
  <c r="V103" i="10"/>
  <c r="Y103" i="10"/>
  <c r="G105" i="10"/>
  <c r="L105" i="10"/>
  <c r="Q105" i="10"/>
  <c r="V105" i="10"/>
  <c r="AA105" i="10"/>
  <c r="AS105" i="10"/>
  <c r="G107" i="10"/>
  <c r="AZ105" i="10"/>
  <c r="AY105" i="10"/>
  <c r="J107" i="10"/>
  <c r="L107" i="10"/>
  <c r="O107" i="10"/>
  <c r="BA105" i="10"/>
  <c r="Q107" i="10"/>
  <c r="T107" i="10"/>
  <c r="V107" i="10"/>
  <c r="Y107" i="10"/>
  <c r="AA107" i="10"/>
  <c r="AD107" i="10"/>
  <c r="A1" i="11"/>
  <c r="G5" i="11"/>
  <c r="L5" i="11"/>
  <c r="Q5" i="11"/>
  <c r="V5" i="11"/>
  <c r="AA5" i="11"/>
  <c r="AF5" i="11"/>
  <c r="AK5" i="11"/>
  <c r="AX9" i="11"/>
  <c r="BE9" i="11"/>
  <c r="BF9" i="11"/>
  <c r="BD9" i="11"/>
  <c r="G13" i="11"/>
  <c r="AX13" i="11"/>
  <c r="G15" i="11"/>
  <c r="BE13" i="11"/>
  <c r="BD13" i="11"/>
  <c r="J15" i="11"/>
  <c r="BF13" i="11"/>
  <c r="G17" i="11"/>
  <c r="L17" i="11"/>
  <c r="AX17" i="11"/>
  <c r="G19" i="11"/>
  <c r="BE17" i="11"/>
  <c r="BD17" i="11"/>
  <c r="J19" i="11"/>
  <c r="L19" i="11"/>
  <c r="O19" i="11"/>
  <c r="BF17" i="11"/>
  <c r="G21" i="11"/>
  <c r="L21" i="11"/>
  <c r="Q21" i="11"/>
  <c r="AX21" i="11"/>
  <c r="G23" i="11"/>
  <c r="J23" i="11"/>
  <c r="BF21" i="11"/>
  <c r="L23" i="11"/>
  <c r="O23" i="11"/>
  <c r="Q23" i="11"/>
  <c r="BE21" i="11"/>
  <c r="T23" i="11"/>
  <c r="G25" i="11"/>
  <c r="L25" i="11"/>
  <c r="Q25" i="11"/>
  <c r="V25" i="11"/>
  <c r="AX25" i="11"/>
  <c r="G27" i="11"/>
  <c r="BE25" i="11"/>
  <c r="J27" i="11"/>
  <c r="L27" i="11"/>
  <c r="O27" i="11"/>
  <c r="Q27" i="11"/>
  <c r="T27" i="11"/>
  <c r="V27" i="11"/>
  <c r="Y27" i="11"/>
  <c r="BF25" i="11"/>
  <c r="G29" i="11"/>
  <c r="L29" i="11"/>
  <c r="Q29" i="11"/>
  <c r="V29" i="11"/>
  <c r="AA29" i="11"/>
  <c r="AX29" i="11"/>
  <c r="G31" i="11"/>
  <c r="J31" i="11"/>
  <c r="BF29" i="11"/>
  <c r="L31" i="11"/>
  <c r="BE29" i="11"/>
  <c r="O31" i="11"/>
  <c r="Q31" i="11"/>
  <c r="T31" i="11"/>
  <c r="V31" i="11"/>
  <c r="Y31" i="11"/>
  <c r="AA31" i="11"/>
  <c r="AD31" i="11"/>
  <c r="G33" i="11"/>
  <c r="L33" i="11"/>
  <c r="Q33" i="11"/>
  <c r="V33" i="11"/>
  <c r="AA33" i="11"/>
  <c r="AF33" i="11"/>
  <c r="AX33" i="11"/>
  <c r="G35" i="11"/>
  <c r="J35" i="11"/>
  <c r="BF33" i="11"/>
  <c r="L35" i="11"/>
  <c r="BE33" i="11"/>
  <c r="BD33" i="11"/>
  <c r="O35" i="11"/>
  <c r="Q35" i="11"/>
  <c r="T35" i="11"/>
  <c r="V35" i="11"/>
  <c r="Y35" i="11"/>
  <c r="AA35" i="11"/>
  <c r="AD35" i="11"/>
  <c r="AF35" i="11"/>
  <c r="AI35" i="11"/>
  <c r="A41" i="11"/>
  <c r="G45" i="11"/>
  <c r="L45" i="11"/>
  <c r="Q45" i="11"/>
  <c r="V45" i="11"/>
  <c r="AA45" i="11"/>
  <c r="AF45" i="11"/>
  <c r="AK45" i="11"/>
  <c r="AX49" i="11"/>
  <c r="BE49" i="11"/>
  <c r="BF49" i="11"/>
  <c r="BD49" i="11"/>
  <c r="G53" i="11"/>
  <c r="AX53" i="11"/>
  <c r="BE53" i="11"/>
  <c r="G55" i="11"/>
  <c r="J55" i="11"/>
  <c r="BF53" i="11"/>
  <c r="G57" i="11"/>
  <c r="L57" i="11"/>
  <c r="AX57" i="11"/>
  <c r="G59" i="11"/>
  <c r="BE57" i="11"/>
  <c r="J59" i="11"/>
  <c r="BF57" i="11"/>
  <c r="L59" i="11"/>
  <c r="O59" i="11"/>
  <c r="G61" i="11"/>
  <c r="L61" i="11"/>
  <c r="Q61" i="11"/>
  <c r="AX61" i="11"/>
  <c r="G63" i="11"/>
  <c r="J63" i="11"/>
  <c r="L63" i="11"/>
  <c r="BE61" i="11"/>
  <c r="BD61" i="11"/>
  <c r="O63" i="11"/>
  <c r="BF61" i="11"/>
  <c r="Q63" i="11"/>
  <c r="T63" i="11"/>
  <c r="G65" i="11"/>
  <c r="L65" i="11"/>
  <c r="Q65" i="11"/>
  <c r="V65" i="11"/>
  <c r="AX65" i="11"/>
  <c r="G67" i="11"/>
  <c r="BE65" i="11"/>
  <c r="BD65" i="11"/>
  <c r="J67" i="11"/>
  <c r="L67" i="11"/>
  <c r="O67" i="11"/>
  <c r="Q67" i="11"/>
  <c r="T67" i="11"/>
  <c r="BF65" i="11"/>
  <c r="V67" i="11"/>
  <c r="Y67" i="11"/>
  <c r="G69" i="11"/>
  <c r="L69" i="11"/>
  <c r="Q69" i="11"/>
  <c r="V69" i="11"/>
  <c r="AA69" i="11"/>
  <c r="AX69" i="11"/>
  <c r="G71" i="11"/>
  <c r="BE69" i="11"/>
  <c r="BD69" i="11"/>
  <c r="J71" i="11"/>
  <c r="BF69" i="11"/>
  <c r="L71" i="11"/>
  <c r="O71" i="11"/>
  <c r="Q71" i="11"/>
  <c r="T71" i="11"/>
  <c r="V71" i="11"/>
  <c r="Y71" i="11"/>
  <c r="AA71" i="11"/>
  <c r="AD71" i="11"/>
  <c r="G73" i="11"/>
  <c r="L73" i="11"/>
  <c r="Q73" i="11"/>
  <c r="V73" i="11"/>
  <c r="AA73" i="11"/>
  <c r="AF73" i="11"/>
  <c r="AX73" i="11"/>
  <c r="G75" i="11"/>
  <c r="BE73" i="11"/>
  <c r="J75" i="11"/>
  <c r="BF73" i="11"/>
  <c r="L75" i="11"/>
  <c r="O75" i="11"/>
  <c r="Q75" i="11"/>
  <c r="T75" i="11"/>
  <c r="V75" i="11"/>
  <c r="Y75" i="11"/>
  <c r="AA75" i="11"/>
  <c r="AD75" i="11"/>
  <c r="AF75" i="11"/>
  <c r="AI75" i="11"/>
  <c r="A81" i="11"/>
  <c r="G85" i="11"/>
  <c r="L85" i="11"/>
  <c r="Q85" i="11"/>
  <c r="V85" i="11"/>
  <c r="AA85" i="11"/>
  <c r="AF85" i="11"/>
  <c r="AK85" i="11"/>
  <c r="AX89" i="11"/>
  <c r="BE89" i="11"/>
  <c r="BD89" i="11"/>
  <c r="BF89" i="11"/>
  <c r="G93" i="11"/>
  <c r="AX93" i="11"/>
  <c r="BF93" i="11"/>
  <c r="G95" i="11"/>
  <c r="BE93" i="11"/>
  <c r="BD93" i="11"/>
  <c r="J95" i="11"/>
  <c r="G97" i="11"/>
  <c r="L97" i="11"/>
  <c r="AX97" i="11"/>
  <c r="G99" i="11"/>
  <c r="J99" i="11"/>
  <c r="L99" i="11"/>
  <c r="BE97" i="11"/>
  <c r="O99" i="11"/>
  <c r="BF97" i="11"/>
  <c r="BD97" i="11"/>
  <c r="G101" i="11"/>
  <c r="L101" i="11"/>
  <c r="Q101" i="11"/>
  <c r="AX101" i="11"/>
  <c r="G103" i="11"/>
  <c r="J103" i="11"/>
  <c r="L103" i="11"/>
  <c r="BE101" i="11"/>
  <c r="O103" i="11"/>
  <c r="BF101" i="11"/>
  <c r="Q103" i="11"/>
  <c r="T103" i="11"/>
  <c r="G105" i="11"/>
  <c r="L105" i="11"/>
  <c r="Q105" i="11"/>
  <c r="V105" i="11"/>
  <c r="AX105" i="11"/>
  <c r="G107" i="11"/>
  <c r="J107" i="11"/>
  <c r="BF105" i="11"/>
  <c r="L107" i="11"/>
  <c r="BE105" i="11"/>
  <c r="BD105" i="11"/>
  <c r="O107" i="11"/>
  <c r="Q107" i="11"/>
  <c r="T107" i="11"/>
  <c r="V107" i="11"/>
  <c r="Y107" i="11"/>
  <c r="G109" i="11"/>
  <c r="L109" i="11"/>
  <c r="Q109" i="11"/>
  <c r="V109" i="11"/>
  <c r="AA109" i="11"/>
  <c r="AX109" i="11"/>
  <c r="G111" i="11"/>
  <c r="BE109" i="11"/>
  <c r="J111" i="11"/>
  <c r="BF109" i="11"/>
  <c r="L111" i="11"/>
  <c r="O111" i="11"/>
  <c r="Q111" i="11"/>
  <c r="T111" i="11"/>
  <c r="V111" i="11"/>
  <c r="Y111" i="11"/>
  <c r="AA111" i="11"/>
  <c r="AD111" i="11"/>
  <c r="G113" i="11"/>
  <c r="L113" i="11"/>
  <c r="Q113" i="11"/>
  <c r="V113" i="11"/>
  <c r="AA113" i="11"/>
  <c r="AF113" i="11"/>
  <c r="AX113" i="11"/>
  <c r="G115" i="11"/>
  <c r="BE113" i="11"/>
  <c r="BD113" i="11"/>
  <c r="J115" i="11"/>
  <c r="BF113" i="11"/>
  <c r="L115" i="11"/>
  <c r="O115" i="11"/>
  <c r="Q115" i="11"/>
  <c r="T115" i="11"/>
  <c r="V115" i="11"/>
  <c r="Y115" i="11"/>
  <c r="AA115" i="11"/>
  <c r="AD115" i="11"/>
  <c r="AF115" i="11"/>
  <c r="AI115" i="11"/>
  <c r="A1" i="13"/>
  <c r="G5" i="13"/>
  <c r="L5" i="13"/>
  <c r="Q5" i="13"/>
  <c r="V5" i="13"/>
  <c r="AA5" i="13"/>
  <c r="AF5" i="13"/>
  <c r="AK5" i="13"/>
  <c r="AX9" i="13"/>
  <c r="BE9" i="13"/>
  <c r="BD9" i="13"/>
  <c r="BF9" i="13"/>
  <c r="G13" i="13"/>
  <c r="AX13" i="13"/>
  <c r="G15" i="13"/>
  <c r="BE13" i="13"/>
  <c r="J15" i="13"/>
  <c r="BF13" i="13"/>
  <c r="BD13" i="13"/>
  <c r="G17" i="13"/>
  <c r="L17" i="13"/>
  <c r="AX17" i="13"/>
  <c r="G19" i="13"/>
  <c r="J19" i="13"/>
  <c r="L19" i="13"/>
  <c r="BE17" i="13"/>
  <c r="O19" i="13"/>
  <c r="BF17" i="13"/>
  <c r="BD17" i="13"/>
  <c r="G21" i="13"/>
  <c r="L21" i="13"/>
  <c r="Q21" i="13"/>
  <c r="AX21" i="13"/>
  <c r="G23" i="13"/>
  <c r="BE21" i="13"/>
  <c r="J23" i="13"/>
  <c r="L23" i="13"/>
  <c r="O23" i="13"/>
  <c r="BF21" i="13"/>
  <c r="BD21" i="13"/>
  <c r="Q23" i="13"/>
  <c r="T23" i="13"/>
  <c r="G25" i="13"/>
  <c r="L25" i="13"/>
  <c r="Q25" i="13"/>
  <c r="V25" i="13"/>
  <c r="AX25" i="13"/>
  <c r="G27" i="13"/>
  <c r="J27" i="13"/>
  <c r="BF25" i="13"/>
  <c r="BD25" i="13"/>
  <c r="L27" i="13"/>
  <c r="BE25" i="13"/>
  <c r="O27" i="13"/>
  <c r="Q27" i="13"/>
  <c r="T27" i="13"/>
  <c r="V27" i="13"/>
  <c r="Y27" i="13"/>
  <c r="G29" i="13"/>
  <c r="L29" i="13"/>
  <c r="Q29" i="13"/>
  <c r="V29" i="13"/>
  <c r="AA29" i="13"/>
  <c r="AX29" i="13"/>
  <c r="G31" i="13"/>
  <c r="BE29" i="13"/>
  <c r="J31" i="13"/>
  <c r="L31" i="13"/>
  <c r="O31" i="13"/>
  <c r="Q31" i="13"/>
  <c r="T31" i="13"/>
  <c r="BF29" i="13"/>
  <c r="V31" i="13"/>
  <c r="Y31" i="13"/>
  <c r="AA31" i="13"/>
  <c r="AD31" i="13"/>
  <c r="G33" i="13"/>
  <c r="L33" i="13"/>
  <c r="Q33" i="13"/>
  <c r="V33" i="13"/>
  <c r="AA33" i="13"/>
  <c r="AF33" i="13"/>
  <c r="AX33" i="13"/>
  <c r="G35" i="13"/>
  <c r="J35" i="13"/>
  <c r="BF33" i="13"/>
  <c r="L35" i="13"/>
  <c r="BE33" i="13"/>
  <c r="BD33" i="13"/>
  <c r="O35" i="13"/>
  <c r="Q35" i="13"/>
  <c r="T35" i="13"/>
  <c r="V35" i="13"/>
  <c r="Y35" i="13"/>
  <c r="AA35" i="13"/>
  <c r="AD35" i="13"/>
  <c r="AF35" i="13"/>
  <c r="AI35" i="13"/>
  <c r="A1" i="14"/>
  <c r="G5" i="14"/>
  <c r="L5" i="14"/>
  <c r="Q5" i="14"/>
  <c r="V5" i="14"/>
  <c r="AA5" i="14"/>
  <c r="AF5" i="14"/>
  <c r="AS9" i="14"/>
  <c r="AZ9" i="14"/>
  <c r="AY9" i="14"/>
  <c r="BA9" i="14"/>
  <c r="G13" i="14"/>
  <c r="AS13" i="14"/>
  <c r="G15" i="14"/>
  <c r="AZ13" i="14"/>
  <c r="J15" i="14"/>
  <c r="BA13" i="14"/>
  <c r="G17" i="14"/>
  <c r="L17" i="14"/>
  <c r="AS17" i="14"/>
  <c r="G19" i="14"/>
  <c r="AZ17" i="14"/>
  <c r="J19" i="14"/>
  <c r="BA17" i="14"/>
  <c r="L19" i="14"/>
  <c r="O19" i="14"/>
  <c r="G21" i="14"/>
  <c r="L21" i="14"/>
  <c r="Q21" i="14"/>
  <c r="AS21" i="14"/>
  <c r="G23" i="14"/>
  <c r="J23" i="14"/>
  <c r="L23" i="14"/>
  <c r="AZ21" i="14"/>
  <c r="O23" i="14"/>
  <c r="BA21" i="14"/>
  <c r="AY21" i="14"/>
  <c r="Q23" i="14"/>
  <c r="T23" i="14"/>
  <c r="G25" i="14"/>
  <c r="L25" i="14"/>
  <c r="Q25" i="14"/>
  <c r="V25" i="14"/>
  <c r="AS25" i="14"/>
  <c r="G27" i="14"/>
  <c r="AZ25" i="14"/>
  <c r="AY25" i="14"/>
  <c r="J27" i="14"/>
  <c r="L27" i="14"/>
  <c r="O27" i="14"/>
  <c r="Q27" i="14"/>
  <c r="T27" i="14"/>
  <c r="V27" i="14"/>
  <c r="Y27" i="14"/>
  <c r="BA25" i="14"/>
  <c r="G29" i="14"/>
  <c r="L29" i="14"/>
  <c r="Q29" i="14"/>
  <c r="V29" i="14"/>
  <c r="AA29" i="14"/>
  <c r="AS29" i="14"/>
  <c r="G31" i="14"/>
  <c r="AZ29" i="14"/>
  <c r="J31" i="14"/>
  <c r="L31" i="14"/>
  <c r="O31" i="14"/>
  <c r="Q31" i="14"/>
  <c r="T31" i="14"/>
  <c r="V31" i="14"/>
  <c r="Y31" i="14"/>
  <c r="BA29" i="14"/>
  <c r="AA31" i="14"/>
  <c r="AD31" i="14"/>
  <c r="A1" i="15"/>
  <c r="G5" i="15"/>
  <c r="L5" i="15"/>
  <c r="Q5" i="15"/>
  <c r="V5" i="15"/>
  <c r="AA5" i="15"/>
  <c r="AF5" i="15"/>
  <c r="AS9" i="15"/>
  <c r="AZ9" i="15"/>
  <c r="BA9" i="15"/>
  <c r="AY9" i="15"/>
  <c r="G13" i="15"/>
  <c r="AS13" i="15"/>
  <c r="AZ13" i="15"/>
  <c r="AY13" i="15"/>
  <c r="G15" i="15"/>
  <c r="J15" i="15"/>
  <c r="BA13" i="15"/>
  <c r="G17" i="15"/>
  <c r="L17" i="15"/>
  <c r="AS17" i="15"/>
  <c r="G19" i="15"/>
  <c r="AZ17" i="15"/>
  <c r="J19" i="15"/>
  <c r="BA17" i="15"/>
  <c r="L19" i="15"/>
  <c r="O19" i="15"/>
  <c r="G21" i="15"/>
  <c r="L21" i="15"/>
  <c r="Q21" i="15"/>
  <c r="AS21" i="15"/>
  <c r="G23" i="15"/>
  <c r="J23" i="15"/>
  <c r="L23" i="15"/>
  <c r="AZ21" i="15"/>
  <c r="AY21" i="15"/>
  <c r="O23" i="15"/>
  <c r="BA21" i="15"/>
  <c r="Q23" i="15"/>
  <c r="T23" i="15"/>
  <c r="G25" i="15"/>
  <c r="L25" i="15"/>
  <c r="Q25" i="15"/>
  <c r="V25" i="15"/>
  <c r="AS25" i="15"/>
  <c r="G27" i="15"/>
  <c r="AZ25" i="15"/>
  <c r="AY25" i="15"/>
  <c r="J27" i="15"/>
  <c r="L27" i="15"/>
  <c r="O27" i="15"/>
  <c r="Q27" i="15"/>
  <c r="T27" i="15"/>
  <c r="BA25" i="15"/>
  <c r="V27" i="15"/>
  <c r="Y27" i="15"/>
  <c r="G29" i="15"/>
  <c r="L29" i="15"/>
  <c r="Q29" i="15"/>
  <c r="V29" i="15"/>
  <c r="AA29" i="15"/>
  <c r="AS29" i="15"/>
  <c r="G31" i="15"/>
  <c r="AZ29" i="15"/>
  <c r="AY29" i="15"/>
  <c r="J31" i="15"/>
  <c r="L31" i="15"/>
  <c r="O31" i="15"/>
  <c r="BA29" i="15"/>
  <c r="Q31" i="15"/>
  <c r="T31" i="15"/>
  <c r="V31" i="15"/>
  <c r="Y31" i="15"/>
  <c r="AA31" i="15"/>
  <c r="AD31" i="15"/>
  <c r="B7" i="17"/>
  <c r="H7" i="17"/>
  <c r="I7" i="17"/>
  <c r="O7" i="17"/>
  <c r="B15" i="17"/>
  <c r="I15" i="17"/>
  <c r="O15" i="17"/>
  <c r="B23" i="17"/>
  <c r="H23" i="17"/>
  <c r="I23" i="17"/>
  <c r="O23" i="17"/>
  <c r="B31" i="17"/>
  <c r="H31" i="17"/>
  <c r="I31" i="17"/>
  <c r="O31" i="17"/>
  <c r="B39" i="17"/>
  <c r="H39" i="17"/>
  <c r="I39" i="17"/>
  <c r="O39" i="17"/>
  <c r="B51" i="17"/>
  <c r="H51" i="17"/>
  <c r="I51" i="17"/>
  <c r="O51" i="17"/>
  <c r="B59" i="17"/>
  <c r="H59" i="17"/>
  <c r="I59" i="17"/>
  <c r="O59" i="17"/>
  <c r="B67" i="17"/>
  <c r="H67" i="17"/>
  <c r="I67" i="17"/>
  <c r="O67" i="17"/>
  <c r="B75" i="17"/>
  <c r="H75" i="17"/>
  <c r="I75" i="17"/>
  <c r="O75" i="17"/>
  <c r="B83" i="17"/>
  <c r="H83" i="17"/>
  <c r="I83" i="17"/>
  <c r="O83" i="17"/>
  <c r="B7" i="19"/>
  <c r="H7" i="19"/>
  <c r="I7" i="19"/>
  <c r="O7" i="19"/>
  <c r="B15" i="19"/>
  <c r="H15" i="19"/>
  <c r="I15" i="19"/>
  <c r="O15" i="19"/>
  <c r="B23" i="19"/>
  <c r="H23" i="19"/>
  <c r="I23" i="19"/>
  <c r="O23" i="19"/>
  <c r="B31" i="19"/>
  <c r="H31" i="19"/>
  <c r="I31" i="19"/>
  <c r="O31" i="19"/>
  <c r="B39" i="19"/>
  <c r="H39" i="19"/>
  <c r="I39" i="19"/>
  <c r="O39" i="19"/>
  <c r="B51" i="19"/>
  <c r="I51" i="19"/>
  <c r="O51" i="19"/>
  <c r="B59" i="19"/>
  <c r="H59" i="19"/>
  <c r="I59" i="19"/>
  <c r="O59" i="19"/>
  <c r="B67" i="19"/>
  <c r="H67" i="19"/>
  <c r="I67" i="19"/>
  <c r="O67" i="19"/>
  <c r="B75" i="19"/>
  <c r="H75" i="19"/>
  <c r="I75" i="19"/>
  <c r="O75" i="19"/>
  <c r="B83" i="19"/>
  <c r="H83" i="19"/>
  <c r="I83" i="19"/>
  <c r="O83" i="19"/>
  <c r="B7" i="20"/>
  <c r="H7" i="20"/>
  <c r="I7" i="20"/>
  <c r="O7" i="20"/>
  <c r="B15" i="20"/>
  <c r="H15" i="20"/>
  <c r="I15" i="20"/>
  <c r="O15" i="20"/>
  <c r="B23" i="20"/>
  <c r="H23" i="20"/>
  <c r="I23" i="20"/>
  <c r="O23" i="20"/>
  <c r="B31" i="20"/>
  <c r="H31" i="20"/>
  <c r="I31" i="20"/>
  <c r="O31" i="20"/>
  <c r="B39" i="20"/>
  <c r="H39" i="20"/>
  <c r="I39" i="20"/>
  <c r="O39" i="20"/>
  <c r="B7" i="21"/>
  <c r="H7" i="21"/>
  <c r="I7" i="21"/>
  <c r="O7" i="21"/>
  <c r="B15" i="21"/>
  <c r="H15" i="21"/>
  <c r="I15" i="21"/>
  <c r="O15" i="21"/>
  <c r="B23" i="21"/>
  <c r="H23" i="21"/>
  <c r="I23" i="21"/>
  <c r="O23" i="21"/>
  <c r="B31" i="21"/>
  <c r="H31" i="21"/>
  <c r="I31" i="21"/>
  <c r="O31" i="21"/>
  <c r="B39" i="21"/>
  <c r="H39" i="21"/>
  <c r="I39" i="21"/>
  <c r="O39" i="21"/>
  <c r="B7" i="23"/>
  <c r="H7" i="23"/>
  <c r="I7" i="23"/>
  <c r="O7" i="23"/>
  <c r="B15" i="23"/>
  <c r="H15" i="23"/>
  <c r="I15" i="23"/>
  <c r="O15" i="23"/>
  <c r="B23" i="23"/>
  <c r="H23" i="23"/>
  <c r="I23" i="23"/>
  <c r="O23" i="23"/>
  <c r="H31" i="23"/>
  <c r="I31" i="23"/>
  <c r="O31" i="23"/>
  <c r="B39" i="23"/>
  <c r="H39" i="23"/>
  <c r="I39" i="23"/>
  <c r="O39" i="23"/>
  <c r="B51" i="24"/>
  <c r="H51" i="24"/>
  <c r="I51" i="24"/>
  <c r="O51" i="24"/>
  <c r="B59" i="24"/>
  <c r="H59" i="24"/>
  <c r="I59" i="24"/>
  <c r="O59" i="24"/>
  <c r="B67" i="24"/>
  <c r="H67" i="24"/>
  <c r="I67" i="24"/>
  <c r="O67" i="24"/>
  <c r="B75" i="24"/>
  <c r="H75" i="24"/>
  <c r="I75" i="24"/>
  <c r="O75" i="24"/>
  <c r="B83" i="24"/>
  <c r="H83" i="24"/>
  <c r="I83" i="24"/>
  <c r="O83" i="24"/>
  <c r="B7" i="25"/>
  <c r="H7" i="25"/>
  <c r="I7" i="25"/>
  <c r="O7" i="25"/>
  <c r="B15" i="25"/>
  <c r="H15" i="25"/>
  <c r="I15" i="25"/>
  <c r="O15" i="25"/>
  <c r="B23" i="25"/>
  <c r="H23" i="25"/>
  <c r="I23" i="25"/>
  <c r="O23" i="25"/>
  <c r="B31" i="25"/>
  <c r="H31" i="25"/>
  <c r="I31" i="25"/>
  <c r="O31" i="25"/>
  <c r="B39" i="25"/>
  <c r="H39" i="25"/>
  <c r="I39" i="25"/>
  <c r="O39" i="25"/>
  <c r="B51" i="25"/>
  <c r="H51" i="25"/>
  <c r="I51" i="25"/>
  <c r="O51" i="25"/>
  <c r="B59" i="25"/>
  <c r="H59" i="25"/>
  <c r="I59" i="25"/>
  <c r="O59" i="25"/>
  <c r="B67" i="25"/>
  <c r="H67" i="25"/>
  <c r="I67" i="25"/>
  <c r="O67" i="25"/>
  <c r="B75" i="25"/>
  <c r="H75" i="25"/>
  <c r="I75" i="25"/>
  <c r="O75" i="25"/>
  <c r="B83" i="25"/>
  <c r="H83" i="25"/>
  <c r="I83" i="25"/>
  <c r="O83" i="25"/>
  <c r="B7" i="26"/>
  <c r="H7" i="26"/>
  <c r="I7" i="26"/>
  <c r="O7" i="26"/>
  <c r="B15" i="26"/>
  <c r="H15" i="26"/>
  <c r="I15" i="26"/>
  <c r="O15" i="26"/>
  <c r="B23" i="26"/>
  <c r="H23" i="26"/>
  <c r="I23" i="26"/>
  <c r="O23" i="26"/>
  <c r="B31" i="26"/>
  <c r="H31" i="26"/>
  <c r="I31" i="26"/>
  <c r="O31" i="26"/>
  <c r="B39" i="26"/>
  <c r="H39" i="26"/>
  <c r="I39" i="26"/>
  <c r="O39" i="26"/>
  <c r="B51" i="26"/>
  <c r="H51" i="26"/>
  <c r="I51" i="26"/>
  <c r="O51" i="26"/>
  <c r="B59" i="26"/>
  <c r="H59" i="26"/>
  <c r="I59" i="26"/>
  <c r="O59" i="26"/>
  <c r="B67" i="26"/>
  <c r="H67" i="26"/>
  <c r="I67" i="26"/>
  <c r="O67" i="26"/>
  <c r="B75" i="26"/>
  <c r="H75" i="26"/>
  <c r="I75" i="26"/>
  <c r="O75" i="26"/>
  <c r="B83" i="26"/>
  <c r="H83" i="26"/>
  <c r="I83" i="26"/>
  <c r="O83" i="26"/>
  <c r="B7" i="29"/>
  <c r="H7" i="29"/>
  <c r="I7" i="29"/>
  <c r="O7" i="29"/>
  <c r="H15" i="29"/>
  <c r="I15" i="29"/>
  <c r="O15" i="29"/>
  <c r="B23" i="29"/>
  <c r="H23" i="29"/>
  <c r="I23" i="29"/>
  <c r="O23" i="29"/>
  <c r="B31" i="29"/>
  <c r="H31" i="29"/>
  <c r="I31" i="29"/>
  <c r="O31" i="29"/>
  <c r="B39" i="29"/>
  <c r="H39" i="29"/>
  <c r="I39" i="29"/>
  <c r="O39" i="29"/>
  <c r="B7" i="30"/>
  <c r="H7" i="30"/>
  <c r="I7" i="30"/>
  <c r="O7" i="30"/>
  <c r="B15" i="30"/>
  <c r="H15" i="30"/>
  <c r="I15" i="30"/>
  <c r="O15" i="30"/>
  <c r="B23" i="30"/>
  <c r="H23" i="30"/>
  <c r="I23" i="30"/>
  <c r="O23" i="30"/>
  <c r="B31" i="30"/>
  <c r="H31" i="30"/>
  <c r="I31" i="30"/>
  <c r="O31" i="30"/>
  <c r="B39" i="30"/>
  <c r="H39" i="30"/>
  <c r="I39" i="30"/>
  <c r="O39" i="30"/>
  <c r="B51" i="30"/>
  <c r="H51" i="30"/>
  <c r="I51" i="30"/>
  <c r="O51" i="30"/>
  <c r="B59" i="30"/>
  <c r="H59" i="30"/>
  <c r="I59" i="30"/>
  <c r="O59" i="30"/>
  <c r="B67" i="30"/>
  <c r="H67" i="30"/>
  <c r="I67" i="30"/>
  <c r="O67" i="30"/>
  <c r="B75" i="30"/>
  <c r="H75" i="30"/>
  <c r="I75" i="30"/>
  <c r="O75" i="30"/>
  <c r="B83" i="30"/>
  <c r="H83" i="30"/>
  <c r="I83" i="30"/>
  <c r="O83" i="30"/>
  <c r="B7" i="2"/>
  <c r="H7" i="2"/>
  <c r="I7" i="2"/>
  <c r="O7" i="2"/>
  <c r="B15" i="2"/>
  <c r="H15" i="2"/>
  <c r="I15" i="2"/>
  <c r="O15" i="2"/>
  <c r="B23" i="2"/>
  <c r="H23" i="2"/>
  <c r="I23" i="2"/>
  <c r="O23" i="2"/>
  <c r="B31" i="2"/>
  <c r="H31" i="2"/>
  <c r="I31" i="2"/>
  <c r="O31" i="2"/>
  <c r="B7" i="31"/>
  <c r="H7" i="31"/>
  <c r="I7" i="31"/>
  <c r="O7" i="31"/>
  <c r="B15" i="31"/>
  <c r="H15" i="31"/>
  <c r="I15" i="31"/>
  <c r="O15" i="31"/>
  <c r="B23" i="31"/>
  <c r="H23" i="31"/>
  <c r="I23" i="31"/>
  <c r="O23" i="31"/>
  <c r="B31" i="31"/>
  <c r="H31" i="31"/>
  <c r="I31" i="31"/>
  <c r="O31" i="31"/>
  <c r="B39" i="31"/>
  <c r="H39" i="31"/>
  <c r="I39" i="31"/>
  <c r="O39" i="31"/>
  <c r="B51" i="31"/>
  <c r="H51" i="31"/>
  <c r="I51" i="31"/>
  <c r="O51" i="31"/>
  <c r="B59" i="31"/>
  <c r="H59" i="31"/>
  <c r="I59" i="31"/>
  <c r="O59" i="31"/>
  <c r="B69" i="31"/>
  <c r="H69" i="31"/>
  <c r="I69" i="31"/>
  <c r="O69" i="31"/>
  <c r="B78" i="31"/>
  <c r="H78" i="31"/>
  <c r="O78" i="31"/>
  <c r="I86" i="31"/>
  <c r="O86" i="31"/>
  <c r="AY29" i="14"/>
  <c r="AY13" i="14"/>
  <c r="BD73" i="11"/>
  <c r="BD33" i="4"/>
  <c r="BD29" i="13"/>
  <c r="BD53" i="11"/>
  <c r="BD29" i="11"/>
  <c r="BD25" i="11"/>
  <c r="BD21" i="11"/>
  <c r="AY63" i="10"/>
  <c r="AY17" i="10"/>
  <c r="BD61" i="4"/>
  <c r="AY17" i="14"/>
  <c r="BD21" i="4"/>
  <c r="BI21" i="1"/>
  <c r="AY17" i="15"/>
  <c r="BD57" i="11"/>
  <c r="BD29" i="4"/>
  <c r="BI37" i="1"/>
  <c r="BD73" i="4"/>
  <c r="BD109" i="11"/>
  <c r="BD101" i="11"/>
  <c r="AY67" i="10"/>
  <c r="AY21" i="10"/>
</calcChain>
</file>

<file path=xl/comments1.xml><?xml version="1.0" encoding="utf-8"?>
<comments xmlns="http://schemas.openxmlformats.org/spreadsheetml/2006/main">
  <authors>
    <author>井上信二</author>
  </authors>
  <commentList>
    <comment ref="AF5" authorId="0" shapeId="0">
      <text>
        <r>
          <rPr>
            <sz val="9"/>
            <color indexed="81"/>
            <rFont val="ＭＳ Ｐゴシック"/>
            <family val="3"/>
            <charset val="128"/>
          </rPr>
          <t>使うときは、フォント等を白から変更する。</t>
        </r>
      </text>
    </comment>
  </commentList>
</comments>
</file>

<file path=xl/comments10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11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12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13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14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6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6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75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75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83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83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sharedStrings.xml><?xml version="1.0" encoding="utf-8"?>
<sst xmlns="http://schemas.openxmlformats.org/spreadsheetml/2006/main" count="3065" uniqueCount="387">
  <si>
    <t>勝率
（％）</t>
    <rPh sb="0" eb="2">
      <t>ショウリツ</t>
    </rPh>
    <phoneticPr fontId="34"/>
  </si>
  <si>
    <t>川崎医療福祉大学男子</t>
    <rPh sb="0" eb="2">
      <t>カワサキ</t>
    </rPh>
    <rPh sb="2" eb="4">
      <t>イリョウ</t>
    </rPh>
    <rPh sb="4" eb="6">
      <t>フクシ</t>
    </rPh>
    <rPh sb="6" eb="8">
      <t>ダイガク</t>
    </rPh>
    <rPh sb="8" eb="10">
      <t>ダンシ</t>
    </rPh>
    <phoneticPr fontId="34"/>
  </si>
  <si>
    <t>平成２９年度　第４回　岡山県リーグ大会結果</t>
    <rPh sb="0" eb="2">
      <t>ヘイセイ</t>
    </rPh>
    <rPh sb="4" eb="6">
      <t>ネンド</t>
    </rPh>
    <rPh sb="7" eb="8">
      <t>ダイ</t>
    </rPh>
    <rPh sb="9" eb="10">
      <t>カイ</t>
    </rPh>
    <rPh sb="11" eb="14">
      <t>オカヤマケン</t>
    </rPh>
    <rPh sb="17" eb="19">
      <t>タイカイ</t>
    </rPh>
    <rPh sb="19" eb="21">
      <t>ケッカ</t>
    </rPh>
    <phoneticPr fontId="34"/>
  </si>
  <si>
    <t>ＯｎｅＵｐ</t>
    <phoneticPr fontId="34"/>
  </si>
  <si>
    <t>ＦＩＶＥ　ＳＴＡＲＳ</t>
  </si>
  <si>
    <t>VS</t>
  </si>
  <si>
    <t>DARK HORSE</t>
    <phoneticPr fontId="34"/>
  </si>
  <si>
    <t>金獅子</t>
    <rPh sb="0" eb="1">
      <t>キン</t>
    </rPh>
    <rPh sb="1" eb="3">
      <t>ジシ</t>
    </rPh>
    <phoneticPr fontId="34"/>
  </si>
  <si>
    <t>女子１部</t>
    <rPh sb="0" eb="2">
      <t>ジョシ</t>
    </rPh>
    <phoneticPr fontId="34"/>
  </si>
  <si>
    <t>コート</t>
    <phoneticPr fontId="34"/>
  </si>
  <si>
    <t>朝日OB</t>
    <rPh sb="0" eb="2">
      <t>アサヒ</t>
    </rPh>
    <phoneticPr fontId="34"/>
  </si>
  <si>
    <t>Ｈｅｙ＆Ｃｏ．</t>
  </si>
  <si>
    <t>Yコート</t>
  </si>
  <si>
    <t>２部ーＡ</t>
    <rPh sb="1" eb="2">
      <t>ブ</t>
    </rPh>
    <phoneticPr fontId="34"/>
  </si>
  <si>
    <t xml:space="preserve">上南OB </t>
    <phoneticPr fontId="34"/>
  </si>
  <si>
    <t>ﾌｧｲｻﾝｽﾞ岡山</t>
    <rPh sb="7" eb="9">
      <t>オカヤマ</t>
    </rPh>
    <phoneticPr fontId="34"/>
  </si>
  <si>
    <t>r コート</t>
  </si>
  <si>
    <t>倉敷工業高校OB</t>
    <phoneticPr fontId="34"/>
  </si>
  <si>
    <t>【男子】</t>
    <rPh sb="1" eb="3">
      <t>ダンシ</t>
    </rPh>
    <phoneticPr fontId="34"/>
  </si>
  <si>
    <t>GAUCHOS</t>
  </si>
  <si>
    <t>１部</t>
    <rPh sb="1" eb="2">
      <t>ブ</t>
    </rPh>
    <phoneticPr fontId="34"/>
  </si>
  <si>
    <t>津山クラブ</t>
    <rPh sb="0" eb="2">
      <t>ツヤマ</t>
    </rPh>
    <phoneticPr fontId="34"/>
  </si>
  <si>
    <t>③②で決定しない場合は、総得点÷総失点の大きい方を上位とする。</t>
    <phoneticPr fontId="34"/>
  </si>
  <si>
    <t>The Damned</t>
    <phoneticPr fontId="34"/>
  </si>
  <si>
    <t>勝敗</t>
    <rPh sb="0" eb="2">
      <t>ショウハイ</t>
    </rPh>
    <phoneticPr fontId="34"/>
  </si>
  <si>
    <t>迦桜羅</t>
    <rPh sb="0" eb="1">
      <t>カ</t>
    </rPh>
    <rPh sb="1" eb="2">
      <t>サクラ</t>
    </rPh>
    <rPh sb="2" eb="3">
      <t>ラ</t>
    </rPh>
    <phoneticPr fontId="34"/>
  </si>
  <si>
    <t>敗</t>
    <rPh sb="0" eb="1">
      <t>ハイ</t>
    </rPh>
    <phoneticPr fontId="34"/>
  </si>
  <si>
    <t>総得点/総失点</t>
    <rPh sb="0" eb="3">
      <t>ソウトクテン</t>
    </rPh>
    <rPh sb="4" eb="5">
      <t>ソウ</t>
    </rPh>
    <rPh sb="5" eb="7">
      <t>シッテン</t>
    </rPh>
    <phoneticPr fontId="34"/>
  </si>
  <si>
    <t>男子２部-Ａ</t>
    <rPh sb="0" eb="2">
      <t>ダンシ</t>
    </rPh>
    <rPh sb="3" eb="4">
      <t>ブ</t>
    </rPh>
    <phoneticPr fontId="34"/>
  </si>
  <si>
    <t>WILD DUCKS</t>
    <phoneticPr fontId="34"/>
  </si>
  <si>
    <t>順位</t>
    <rPh sb="0" eb="2">
      <t>ジュンイ</t>
    </rPh>
    <phoneticPr fontId="34"/>
  </si>
  <si>
    <t>T.N.UNION</t>
    <phoneticPr fontId="34"/>
  </si>
  <si>
    <t>FICKLE SNAILS</t>
  </si>
  <si>
    <t>-</t>
    <phoneticPr fontId="34"/>
  </si>
  <si>
    <t>男子２部-Ｂ</t>
    <rPh sb="0" eb="2">
      <t>ダンシ</t>
    </rPh>
    <rPh sb="3" eb="4">
      <t>ブ</t>
    </rPh>
    <phoneticPr fontId="34"/>
  </si>
  <si>
    <t>総失点</t>
    <rPh sb="0" eb="1">
      <t>ソウ</t>
    </rPh>
    <rPh sb="1" eb="3">
      <t>シッテン</t>
    </rPh>
    <phoneticPr fontId="34"/>
  </si>
  <si>
    <t>川崎医療福祉大学</t>
    <rPh sb="0" eb="8">
      <t>カワサキイリョウフクシダイガク</t>
    </rPh>
    <phoneticPr fontId="34"/>
  </si>
  <si>
    <t>迦楼羅</t>
    <rPh sb="0" eb="3">
      <t>カルラ</t>
    </rPh>
    <phoneticPr fontId="34"/>
  </si>
  <si>
    <t>Ａ．Ｐｌａｎｅｔｓ</t>
  </si>
  <si>
    <t>総得点</t>
    <rPh sb="0" eb="1">
      <t>ソウ</t>
    </rPh>
    <rPh sb="1" eb="3">
      <t>トクテン</t>
    </rPh>
    <phoneticPr fontId="34"/>
  </si>
  <si>
    <t>東籠会</t>
    <rPh sb="0" eb="3">
      <t>トウロウカイ</t>
    </rPh>
    <phoneticPr fontId="34"/>
  </si>
  <si>
    <t>①勝率</t>
    <rPh sb="1" eb="3">
      <t>ショウリツ</t>
    </rPh>
    <phoneticPr fontId="34"/>
  </si>
  <si>
    <t>ＡＢＦ</t>
    <phoneticPr fontId="34"/>
  </si>
  <si>
    <t>Hey&amp;Co</t>
  </si>
  <si>
    <t>水工OB</t>
    <rPh sb="0" eb="1">
      <t>ミズ</t>
    </rPh>
    <rPh sb="1" eb="2">
      <t>コウ</t>
    </rPh>
    <phoneticPr fontId="34"/>
  </si>
  <si>
    <t>理大附属ＯＢ</t>
    <rPh sb="0" eb="1">
      <t>リ</t>
    </rPh>
    <rPh sb="1" eb="2">
      <t>ダイ</t>
    </rPh>
    <rPh sb="2" eb="4">
      <t>フゾク</t>
    </rPh>
    <phoneticPr fontId="34"/>
  </si>
  <si>
    <t>男子２部-B</t>
  </si>
  <si>
    <t>TRAIL</t>
  </si>
  <si>
    <t>岡山教員男子</t>
    <rPh sb="0" eb="2">
      <t>オカヤマ</t>
    </rPh>
    <rPh sb="2" eb="4">
      <t>キョウイン</t>
    </rPh>
    <rPh sb="4" eb="6">
      <t>ダンシ</t>
    </rPh>
    <phoneticPr fontId="34"/>
  </si>
  <si>
    <t>○</t>
    <phoneticPr fontId="34"/>
  </si>
  <si>
    <t>Ｂコート</t>
  </si>
  <si>
    <t>エレファンツ</t>
    <phoneticPr fontId="34"/>
  </si>
  <si>
    <t>Los Fearless</t>
  </si>
  <si>
    <t>●</t>
    <phoneticPr fontId="34"/>
  </si>
  <si>
    <t>ｃコート</t>
  </si>
  <si>
    <t>勝</t>
    <rPh sb="0" eb="1">
      <t>カチ</t>
    </rPh>
    <phoneticPr fontId="34"/>
  </si>
  <si>
    <t>岡山市役所</t>
    <rPh sb="0" eb="2">
      <t>オカヤマ</t>
    </rPh>
    <rPh sb="2" eb="5">
      <t>シヤクショ</t>
    </rPh>
    <phoneticPr fontId="34"/>
  </si>
  <si>
    <t>Qコート</t>
  </si>
  <si>
    <t>LIARS</t>
  </si>
  <si>
    <t>12/10  A4</t>
  </si>
  <si>
    <t>セリアックス</t>
  </si>
  <si>
    <t>●</t>
  </si>
  <si>
    <t>ナカシマ</t>
  </si>
  <si>
    <t>p　コート</t>
    <phoneticPr fontId="34"/>
  </si>
  <si>
    <t>男子4部-B</t>
  </si>
  <si>
    <t>ABF</t>
  </si>
  <si>
    <t>岡山大学</t>
    <rPh sb="0" eb="2">
      <t>オカヤマ</t>
    </rPh>
    <rPh sb="2" eb="4">
      <t>ダイガク</t>
    </rPh>
    <phoneticPr fontId="34"/>
  </si>
  <si>
    <t>【順位決定方法】</t>
    <rPh sb="1" eb="3">
      <t>ジュンイ</t>
    </rPh>
    <rPh sb="3" eb="5">
      <t>ケッテイ</t>
    </rPh>
    <rPh sb="5" eb="7">
      <t>ホウホウ</t>
    </rPh>
    <phoneticPr fontId="34"/>
  </si>
  <si>
    <t>笠岡クラブ</t>
    <rPh sb="0" eb="2">
      <t>カサオカ</t>
    </rPh>
    <phoneticPr fontId="34"/>
  </si>
  <si>
    <t>②同率の場合はチーム同士の対戦成績による。但し、棄権によるチームは下位になる。</t>
    <phoneticPr fontId="34"/>
  </si>
  <si>
    <t>岡山教員女子</t>
    <rPh sb="0" eb="4">
      <t>オカヤマキョウイン</t>
    </rPh>
    <rPh sb="4" eb="6">
      <t>ジョシ</t>
    </rPh>
    <phoneticPr fontId="34"/>
  </si>
  <si>
    <t>○</t>
  </si>
  <si>
    <t>A,PLANETS</t>
    <phoneticPr fontId="34"/>
  </si>
  <si>
    <t>Ａコート</t>
  </si>
  <si>
    <t>ファイブスターズ</t>
    <phoneticPr fontId="34"/>
  </si>
  <si>
    <t>SASAISUNS</t>
    <phoneticPr fontId="34"/>
  </si>
  <si>
    <t>KINGOWL</t>
    <phoneticPr fontId="34"/>
  </si>
  <si>
    <t>ＲＥＤ　ＳＰＲＩＴＳ</t>
    <phoneticPr fontId="34"/>
  </si>
  <si>
    <t>三井造船玉野</t>
    <rPh sb="0" eb="6">
      <t>ミツイゾウセンタマノ</t>
    </rPh>
    <phoneticPr fontId="34"/>
  </si>
  <si>
    <t>KERBEROS</t>
    <phoneticPr fontId="34"/>
  </si>
  <si>
    <t>サーティーズ</t>
    <phoneticPr fontId="34"/>
  </si>
  <si>
    <t>２部ーＢ</t>
    <rPh sb="1" eb="2">
      <t>ブ</t>
    </rPh>
    <phoneticPr fontId="34"/>
  </si>
  <si>
    <t>理大附属OB</t>
    <phoneticPr fontId="34"/>
  </si>
  <si>
    <t>岡山理科大学</t>
    <rPh sb="0" eb="6">
      <t>オカヤマリカダイガク</t>
    </rPh>
    <phoneticPr fontId="34"/>
  </si>
  <si>
    <t>上南OB</t>
    <rPh sb="0" eb="2">
      <t>ジョウナン</t>
    </rPh>
    <phoneticPr fontId="34"/>
  </si>
  <si>
    <t>CRIMINAL</t>
    <phoneticPr fontId="34"/>
  </si>
  <si>
    <t>BLAST</t>
    <phoneticPr fontId="34"/>
  </si>
  <si>
    <t>岡工OB</t>
    <rPh sb="0" eb="1">
      <t>オカ</t>
    </rPh>
    <rPh sb="1" eb="2">
      <t>コウ</t>
    </rPh>
    <phoneticPr fontId="34"/>
  </si>
  <si>
    <t>３部ーＡ</t>
    <rPh sb="1" eb="2">
      <t>ブ</t>
    </rPh>
    <phoneticPr fontId="34"/>
  </si>
  <si>
    <t>金獅子</t>
    <rPh sb="0" eb="1">
      <t>キン</t>
    </rPh>
    <rPh sb="1" eb="3">
      <t>シシ</t>
    </rPh>
    <phoneticPr fontId="34"/>
  </si>
  <si>
    <t>男子３部-C</t>
    <phoneticPr fontId="34"/>
  </si>
  <si>
    <t>Marshal</t>
    <phoneticPr fontId="34"/>
  </si>
  <si>
    <t>ｄコート</t>
  </si>
  <si>
    <t>男子４部-B</t>
  </si>
  <si>
    <t>旭化成水島</t>
    <rPh sb="0" eb="3">
      <t>アサヒカセイ</t>
    </rPh>
    <rPh sb="3" eb="5">
      <t>ミズシマ</t>
    </rPh>
    <phoneticPr fontId="34"/>
  </si>
  <si>
    <t>blow５</t>
    <phoneticPr fontId="34"/>
  </si>
  <si>
    <t>３部ーＢ</t>
    <rPh sb="1" eb="2">
      <t>ブ</t>
    </rPh>
    <phoneticPr fontId="34"/>
  </si>
  <si>
    <t>j　コート</t>
  </si>
  <si>
    <t>倉敷工業高校OB</t>
    <rPh sb="0" eb="6">
      <t>クラシキコウギョウコウコウ</t>
    </rPh>
    <phoneticPr fontId="34"/>
  </si>
  <si>
    <t>男子４部-Ａ</t>
    <rPh sb="0" eb="2">
      <t>ダンシ</t>
    </rPh>
    <phoneticPr fontId="34"/>
  </si>
  <si>
    <t>三井造船玉野</t>
    <phoneticPr fontId="34"/>
  </si>
  <si>
    <t>アップローリアス</t>
    <phoneticPr fontId="34"/>
  </si>
  <si>
    <t>Ａコート</t>
    <phoneticPr fontId="34"/>
  </si>
  <si>
    <t>Aperitif</t>
    <phoneticPr fontId="34"/>
  </si>
  <si>
    <t>T-BOOS</t>
    <phoneticPr fontId="34"/>
  </si>
  <si>
    <t>３部ーＣ</t>
    <rPh sb="1" eb="2">
      <t>ブ</t>
    </rPh>
    <phoneticPr fontId="34"/>
  </si>
  <si>
    <t>三菱ケミカル</t>
    <rPh sb="0" eb="2">
      <t>ミツビシ</t>
    </rPh>
    <phoneticPr fontId="34"/>
  </si>
  <si>
    <t>Dobirth</t>
    <phoneticPr fontId="34"/>
  </si>
  <si>
    <t>Los Fearless</t>
    <phoneticPr fontId="34"/>
  </si>
  <si>
    <t>４部ーＡ</t>
    <rPh sb="1" eb="2">
      <t>ブ</t>
    </rPh>
    <phoneticPr fontId="34"/>
  </si>
  <si>
    <t>就実大学</t>
  </si>
  <si>
    <t>VS</t>
    <phoneticPr fontId="34"/>
  </si>
  <si>
    <t>Ｈｅｙ＆Ｃｏ．</t>
    <phoneticPr fontId="34"/>
  </si>
  <si>
    <t>WILD DUCKS</t>
  </si>
  <si>
    <t>GROWINGS</t>
    <phoneticPr fontId="34"/>
  </si>
  <si>
    <t>９９ケイジャーズ</t>
    <phoneticPr fontId="34"/>
  </si>
  <si>
    <t>旭化成水島</t>
    <rPh sb="0" eb="5">
      <t>アサヒカセイミズシマ</t>
    </rPh>
    <phoneticPr fontId="34"/>
  </si>
  <si>
    <t>セリアックス</t>
    <phoneticPr fontId="34"/>
  </si>
  <si>
    <t>男子４部-C</t>
    <phoneticPr fontId="34"/>
  </si>
  <si>
    <t>H.A.D</t>
    <phoneticPr fontId="34"/>
  </si>
  <si>
    <t>４部ーＢ</t>
    <rPh sb="1" eb="2">
      <t>ブ</t>
    </rPh>
    <phoneticPr fontId="34"/>
  </si>
  <si>
    <t>JuMble JaM</t>
    <phoneticPr fontId="34"/>
  </si>
  <si>
    <t>TRAIL</t>
    <phoneticPr fontId="34"/>
  </si>
  <si>
    <t>男子4部-A</t>
  </si>
  <si>
    <t>Loutus Roots</t>
    <phoneticPr fontId="34"/>
  </si>
  <si>
    <t>理大附属OB</t>
    <rPh sb="0" eb="4">
      <t>リダイフゾク</t>
    </rPh>
    <phoneticPr fontId="34"/>
  </si>
  <si>
    <t>倉敷市役所</t>
    <rPh sb="0" eb="5">
      <t>クラシキシヤクショ</t>
    </rPh>
    <phoneticPr fontId="34"/>
  </si>
  <si>
    <t>BRUINS</t>
    <phoneticPr fontId="34"/>
  </si>
  <si>
    <t>Xコート</t>
    <phoneticPr fontId="34"/>
  </si>
  <si>
    <t>Digestif</t>
    <phoneticPr fontId="34"/>
  </si>
  <si>
    <t>One Up</t>
  </si>
  <si>
    <t>天城OB</t>
    <rPh sb="0" eb="2">
      <t>アマキ</t>
    </rPh>
    <phoneticPr fontId="34"/>
  </si>
  <si>
    <t>水工ＯＢ</t>
    <rPh sb="0" eb="1">
      <t>ミズ</t>
    </rPh>
    <rPh sb="1" eb="2">
      <t>コウ</t>
    </rPh>
    <phoneticPr fontId="34"/>
  </si>
  <si>
    <t>４部ーＣ</t>
    <rPh sb="1" eb="2">
      <t>ブ</t>
    </rPh>
    <phoneticPr fontId="34"/>
  </si>
  <si>
    <t>笠岡市民体育センター</t>
    <rPh sb="0" eb="4">
      <t>カサオカシミン</t>
    </rPh>
    <rPh sb="4" eb="6">
      <t>タイイク</t>
    </rPh>
    <phoneticPr fontId="34"/>
  </si>
  <si>
    <t>Allure</t>
    <phoneticPr fontId="34"/>
  </si>
  <si>
    <t>BLAST</t>
  </si>
  <si>
    <t>SWITCH</t>
    <phoneticPr fontId="34"/>
  </si>
  <si>
    <t>男子4部-C</t>
    <rPh sb="0" eb="2">
      <t>ダンシ</t>
    </rPh>
    <rPh sb="3" eb="4">
      <t>ブ</t>
    </rPh>
    <phoneticPr fontId="34"/>
  </si>
  <si>
    <t>Sair</t>
    <phoneticPr fontId="34"/>
  </si>
  <si>
    <t>DARK HORSE</t>
  </si>
  <si>
    <t>Chopped Bonito</t>
    <phoneticPr fontId="34"/>
  </si>
  <si>
    <t>【女子】</t>
    <rPh sb="1" eb="3">
      <t>ジョシ</t>
    </rPh>
    <phoneticPr fontId="34"/>
  </si>
  <si>
    <t>ＭＡＨＫＲＥＹＮＳ</t>
    <phoneticPr fontId="34"/>
  </si>
  <si>
    <t>年月日</t>
    <rPh sb="0" eb="1">
      <t>ネン</t>
    </rPh>
    <rPh sb="1" eb="3">
      <t>ツキヒ</t>
    </rPh>
    <phoneticPr fontId="34"/>
  </si>
  <si>
    <t>ＲＥＡＬ</t>
    <phoneticPr fontId="34"/>
  </si>
  <si>
    <t>XELVIS</t>
    <phoneticPr fontId="34"/>
  </si>
  <si>
    <t>12/10　B3</t>
  </si>
  <si>
    <t>Ｂコート</t>
    <phoneticPr fontId="34"/>
  </si>
  <si>
    <t>Mighty's</t>
    <phoneticPr fontId="34"/>
  </si>
  <si>
    <t>Ｌａｕｇｈ</t>
    <phoneticPr fontId="34"/>
  </si>
  <si>
    <t>ELEVEN</t>
    <phoneticPr fontId="34"/>
  </si>
  <si>
    <t>迦桜羅</t>
    <rPh sb="0" eb="3">
      <t>カルラ</t>
    </rPh>
    <phoneticPr fontId="34"/>
  </si>
  <si>
    <t>One Up</t>
    <phoneticPr fontId="34"/>
  </si>
  <si>
    <t>ＦＩＣＫＬＥ　ＳＮＡＩＬＳ</t>
  </si>
  <si>
    <t>２部</t>
    <rPh sb="1" eb="2">
      <t>ブ</t>
    </rPh>
    <phoneticPr fontId="34"/>
  </si>
  <si>
    <t>ＺＥＥＬＥ</t>
    <phoneticPr fontId="34"/>
  </si>
  <si>
    <t>ｓコート</t>
    <phoneticPr fontId="34"/>
  </si>
  <si>
    <t>３部</t>
    <rPh sb="1" eb="2">
      <t>ブ</t>
    </rPh>
    <phoneticPr fontId="34"/>
  </si>
  <si>
    <t>岡山教員女子</t>
    <rPh sb="0" eb="2">
      <t>オカヤマ</t>
    </rPh>
    <rPh sb="2" eb="4">
      <t>キョウイン</t>
    </rPh>
    <rPh sb="4" eb="6">
      <t>ジョシ</t>
    </rPh>
    <phoneticPr fontId="34"/>
  </si>
  <si>
    <t>FIVE STARS</t>
    <phoneticPr fontId="34"/>
  </si>
  <si>
    <t>岡山大学</t>
    <rPh sb="0" eb="4">
      <t>オカヤマダイガク</t>
    </rPh>
    <phoneticPr fontId="34"/>
  </si>
  <si>
    <t>男子４部-Ｂ</t>
    <phoneticPr fontId="34"/>
  </si>
  <si>
    <t>岡山大学男子</t>
    <rPh sb="0" eb="2">
      <t>オカヤマ</t>
    </rPh>
    <rPh sb="2" eb="4">
      <t>ダイガク</t>
    </rPh>
    <rPh sb="4" eb="6">
      <t>ダンシ</t>
    </rPh>
    <phoneticPr fontId="34"/>
  </si>
  <si>
    <t>就実大学</t>
    <rPh sb="0" eb="4">
      <t>シュウジツダイガク</t>
    </rPh>
    <phoneticPr fontId="34"/>
  </si>
  <si>
    <t>RED SPIRITS</t>
    <phoneticPr fontId="34"/>
  </si>
  <si>
    <t>ＬｏｓＦｅａｒｌｅｓｓ</t>
  </si>
  <si>
    <t>Ｌコート</t>
  </si>
  <si>
    <t>Laugh</t>
    <phoneticPr fontId="34"/>
  </si>
  <si>
    <t>blow５</t>
  </si>
  <si>
    <t>Beクラブ</t>
    <phoneticPr fontId="34"/>
  </si>
  <si>
    <t>会場</t>
    <rPh sb="0" eb="2">
      <t>カイジョウ</t>
    </rPh>
    <phoneticPr fontId="34"/>
  </si>
  <si>
    <t>真備総合体育館</t>
    <rPh sb="0" eb="2">
      <t>マビ</t>
    </rPh>
    <rPh sb="2" eb="4">
      <t>ソウゴウ</t>
    </rPh>
    <rPh sb="4" eb="7">
      <t>タイイクカン</t>
    </rPh>
    <phoneticPr fontId="34"/>
  </si>
  <si>
    <t>v  コート</t>
  </si>
  <si>
    <t>上南OB</t>
  </si>
  <si>
    <t>男子４部-Ａ</t>
    <rPh sb="0" eb="2">
      <t>ダンシ</t>
    </rPh>
    <rPh sb="3" eb="4">
      <t>ブ</t>
    </rPh>
    <phoneticPr fontId="34"/>
  </si>
  <si>
    <t>岡山市役所</t>
  </si>
  <si>
    <t>男子１部</t>
    <rPh sb="0" eb="2">
      <t>ダンシ</t>
    </rPh>
    <rPh sb="3" eb="4">
      <t>ブ</t>
    </rPh>
    <phoneticPr fontId="34"/>
  </si>
  <si>
    <t>男子４部-Ａ</t>
  </si>
  <si>
    <t>GAUCHOS</t>
    <phoneticPr fontId="34"/>
  </si>
  <si>
    <t>u コート</t>
  </si>
  <si>
    <t>９９ケイジャーズ</t>
  </si>
  <si>
    <t>-</t>
  </si>
  <si>
    <t>U　コート</t>
    <phoneticPr fontId="34"/>
  </si>
  <si>
    <t>男子４部-C</t>
    <rPh sb="0" eb="2">
      <t>ダンシ</t>
    </rPh>
    <rPh sb="3" eb="4">
      <t>ブ</t>
    </rPh>
    <phoneticPr fontId="34"/>
  </si>
  <si>
    <t>男子３部-C</t>
    <rPh sb="0" eb="2">
      <t>ダンシ</t>
    </rPh>
    <rPh sb="3" eb="4">
      <t>ブ</t>
    </rPh>
    <phoneticPr fontId="34"/>
  </si>
  <si>
    <t>男子２部-B</t>
    <rPh sb="0" eb="2">
      <t>ダンシ</t>
    </rPh>
    <rPh sb="3" eb="4">
      <t>ブ</t>
    </rPh>
    <phoneticPr fontId="34"/>
  </si>
  <si>
    <t>天城OB</t>
    <rPh sb="0" eb="2">
      <t>アマギ</t>
    </rPh>
    <phoneticPr fontId="34"/>
  </si>
  <si>
    <t>ABF</t>
    <phoneticPr fontId="34"/>
  </si>
  <si>
    <t>l　コート</t>
  </si>
  <si>
    <t>女子１部</t>
    <rPh sb="0" eb="2">
      <t>ジョシ</t>
    </rPh>
    <rPh sb="3" eb="4">
      <t>ブ</t>
    </rPh>
    <phoneticPr fontId="34"/>
  </si>
  <si>
    <t>男子３部-A</t>
    <rPh sb="0" eb="2">
      <t>ダンシ</t>
    </rPh>
    <rPh sb="3" eb="4">
      <t>ブ</t>
    </rPh>
    <phoneticPr fontId="34"/>
  </si>
  <si>
    <t>FICKLE SNAILS</t>
    <phoneticPr fontId="34"/>
  </si>
  <si>
    <t>REAL</t>
    <phoneticPr fontId="34"/>
  </si>
  <si>
    <t>男子４部-B</t>
    <rPh sb="0" eb="2">
      <t>ダンシ</t>
    </rPh>
    <rPh sb="3" eb="4">
      <t>ブ</t>
    </rPh>
    <phoneticPr fontId="34"/>
  </si>
  <si>
    <t>男子３部-B</t>
    <rPh sb="0" eb="2">
      <t>ダンシ</t>
    </rPh>
    <rPh sb="3" eb="4">
      <t>ブ</t>
    </rPh>
    <phoneticPr fontId="34"/>
  </si>
  <si>
    <t>男子２部-Ｂ</t>
    <phoneticPr fontId="34"/>
  </si>
  <si>
    <t>倉敷体育館</t>
    <rPh sb="0" eb="2">
      <t>クラシキ</t>
    </rPh>
    <rPh sb="2" eb="5">
      <t>タイイクカン</t>
    </rPh>
    <phoneticPr fontId="34"/>
  </si>
  <si>
    <t>Gコート</t>
    <phoneticPr fontId="34"/>
  </si>
  <si>
    <t>男子２部-A</t>
    <rPh sb="0" eb="2">
      <t>ダンシ</t>
    </rPh>
    <rPh sb="3" eb="4">
      <t>ブ</t>
    </rPh>
    <phoneticPr fontId="34"/>
  </si>
  <si>
    <t>ファイサンズ岡山</t>
    <rPh sb="6" eb="8">
      <t>オカヤマ</t>
    </rPh>
    <phoneticPr fontId="34"/>
  </si>
  <si>
    <t>男子４部-A</t>
    <rPh sb="0" eb="2">
      <t>ダンシ</t>
    </rPh>
    <rPh sb="3" eb="4">
      <t>ブ</t>
    </rPh>
    <phoneticPr fontId="34"/>
  </si>
  <si>
    <t>Eコート</t>
    <phoneticPr fontId="34"/>
  </si>
  <si>
    <t>Ａ．Ｐｌａｎｅｔｓ</t>
    <phoneticPr fontId="34"/>
  </si>
  <si>
    <t>Fコート</t>
    <phoneticPr fontId="34"/>
  </si>
  <si>
    <t>Ａｌｌｕｒｅ</t>
  </si>
  <si>
    <t>Ｋコート</t>
  </si>
  <si>
    <t>三井造船玉野</t>
    <rPh sb="0" eb="2">
      <t>ミツイ</t>
    </rPh>
    <rPh sb="2" eb="4">
      <t>ゾウセン</t>
    </rPh>
    <rPh sb="4" eb="6">
      <t>タマノ</t>
    </rPh>
    <phoneticPr fontId="34"/>
  </si>
  <si>
    <t>女子２部</t>
    <rPh sb="0" eb="2">
      <t>ジョシ</t>
    </rPh>
    <phoneticPr fontId="34"/>
  </si>
  <si>
    <t>OT</t>
    <phoneticPr fontId="34"/>
  </si>
  <si>
    <t>女子２部</t>
    <rPh sb="0" eb="2">
      <t>ジョシ</t>
    </rPh>
    <rPh sb="3" eb="4">
      <t>ブ</t>
    </rPh>
    <phoneticPr fontId="34"/>
  </si>
  <si>
    <t>女子３部</t>
    <rPh sb="0" eb="2">
      <t>ジョシ</t>
    </rPh>
    <rPh sb="3" eb="4">
      <t>ブ</t>
    </rPh>
    <phoneticPr fontId="34"/>
  </si>
  <si>
    <t>Hコート</t>
    <phoneticPr fontId="34"/>
  </si>
  <si>
    <t>Ａｐｅｒｉｔｉｆ</t>
    <phoneticPr fontId="34"/>
  </si>
  <si>
    <t>男子4部-A</t>
    <rPh sb="0" eb="2">
      <t>ダンシ</t>
    </rPh>
    <rPh sb="3" eb="4">
      <t>ブ</t>
    </rPh>
    <phoneticPr fontId="34"/>
  </si>
  <si>
    <t>津山クラブ</t>
  </si>
  <si>
    <t>岡山理科大学</t>
    <rPh sb="0" eb="2">
      <t>オカヤマ</t>
    </rPh>
    <rPh sb="2" eb="4">
      <t>リカ</t>
    </rPh>
    <rPh sb="4" eb="6">
      <t>ダイガク</t>
    </rPh>
    <phoneticPr fontId="34"/>
  </si>
  <si>
    <t>ナカシマ</t>
    <phoneticPr fontId="34"/>
  </si>
  <si>
    <t>Ｉコート</t>
    <phoneticPr fontId="34"/>
  </si>
  <si>
    <t>Ｊコート</t>
    <phoneticPr fontId="34"/>
  </si>
  <si>
    <t>男子４部-A</t>
    <phoneticPr fontId="34"/>
  </si>
  <si>
    <t>LIARS</t>
    <phoneticPr fontId="34"/>
  </si>
  <si>
    <t>n　コート</t>
    <phoneticPr fontId="34"/>
  </si>
  <si>
    <t>Loutus Roots</t>
  </si>
  <si>
    <t>男子３部-Ｂ</t>
    <rPh sb="0" eb="2">
      <t>ダンシ</t>
    </rPh>
    <rPh sb="3" eb="4">
      <t>ブ</t>
    </rPh>
    <phoneticPr fontId="34"/>
  </si>
  <si>
    <t>男子４部-Ｃ</t>
    <rPh sb="0" eb="2">
      <t>ダンシ</t>
    </rPh>
    <rPh sb="3" eb="4">
      <t>ブ</t>
    </rPh>
    <phoneticPr fontId="34"/>
  </si>
  <si>
    <t>Ｓａｉｒ</t>
    <phoneticPr fontId="34"/>
  </si>
  <si>
    <t>男子１部</t>
  </si>
  <si>
    <t>Ｄｏｂｉｒｔｈ</t>
    <phoneticPr fontId="34"/>
  </si>
  <si>
    <t>天城OB</t>
  </si>
  <si>
    <t>JuMble JaM</t>
  </si>
  <si>
    <t>H.A.D</t>
  </si>
  <si>
    <t>ファイサンズ岡山</t>
  </si>
  <si>
    <t>男子3部-C</t>
    <rPh sb="0" eb="2">
      <t>ダンシ</t>
    </rPh>
    <phoneticPr fontId="34"/>
  </si>
  <si>
    <t>男子３部-B</t>
  </si>
  <si>
    <t>男子２部-A</t>
  </si>
  <si>
    <t>CRIMINAL</t>
  </si>
  <si>
    <t>倉敷工業高校OB</t>
  </si>
  <si>
    <t>迦桜羅</t>
  </si>
  <si>
    <t>ファイブスターズ</t>
  </si>
  <si>
    <t>三井造船玉野</t>
  </si>
  <si>
    <t>岡山教員男子</t>
    <rPh sb="0" eb="4">
      <t>オカヤマキョウイン</t>
    </rPh>
    <rPh sb="4" eb="6">
      <t>ダンシ</t>
    </rPh>
    <phoneticPr fontId="34"/>
  </si>
  <si>
    <t>女子３部</t>
  </si>
  <si>
    <t>女子１部</t>
  </si>
  <si>
    <t>REAL</t>
  </si>
  <si>
    <t>Beクラブ</t>
  </si>
  <si>
    <t>岡山理科大学</t>
  </si>
  <si>
    <t>男子4部-Ｃ</t>
    <rPh sb="0" eb="2">
      <t>ダンシ</t>
    </rPh>
    <rPh sb="3" eb="4">
      <t>ブ</t>
    </rPh>
    <phoneticPr fontId="34"/>
  </si>
  <si>
    <t>ELEVEN</t>
  </si>
  <si>
    <t>男子３部-A</t>
  </si>
  <si>
    <t>SASAISUNS</t>
  </si>
  <si>
    <t>岡山理科大学女子</t>
    <rPh sb="0" eb="2">
      <t>オカヤマ</t>
    </rPh>
    <rPh sb="2" eb="4">
      <t>リカ</t>
    </rPh>
    <rPh sb="4" eb="6">
      <t>ダイガク</t>
    </rPh>
    <rPh sb="6" eb="8">
      <t>ジョシ</t>
    </rPh>
    <phoneticPr fontId="34"/>
  </si>
  <si>
    <t>東籠会</t>
  </si>
  <si>
    <t>サーティーズ</t>
  </si>
  <si>
    <t>岡山教員男子</t>
  </si>
  <si>
    <t>男子４部-A</t>
  </si>
  <si>
    <t>BRUINS</t>
  </si>
  <si>
    <t>Digestif</t>
  </si>
  <si>
    <t>GROWINGS</t>
  </si>
  <si>
    <t>Ｍコート</t>
    <phoneticPr fontId="34"/>
  </si>
  <si>
    <t>笠岡市民体育センター</t>
    <rPh sb="0" eb="2">
      <t>カサオカ</t>
    </rPh>
    <rPh sb="2" eb="4">
      <t>シミン</t>
    </rPh>
    <rPh sb="4" eb="6">
      <t>タイイク</t>
    </rPh>
    <phoneticPr fontId="34"/>
  </si>
  <si>
    <t>Ｎコート</t>
    <phoneticPr fontId="34"/>
  </si>
  <si>
    <t>ー</t>
  </si>
  <si>
    <t>男子３部-Ａ</t>
    <rPh sb="0" eb="2">
      <t>ダンシ</t>
    </rPh>
    <rPh sb="3" eb="4">
      <t>ブ</t>
    </rPh>
    <phoneticPr fontId="34"/>
  </si>
  <si>
    <t>アップローリアス</t>
  </si>
  <si>
    <t>99ケイジャーズ</t>
    <phoneticPr fontId="34"/>
  </si>
  <si>
    <t>男子３部-Ｃ</t>
    <rPh sb="0" eb="2">
      <t>ダンシ</t>
    </rPh>
    <rPh sb="3" eb="4">
      <t>ブ</t>
    </rPh>
    <phoneticPr fontId="34"/>
  </si>
  <si>
    <t>Oコート</t>
    <phoneticPr fontId="34"/>
  </si>
  <si>
    <t>Pコート</t>
    <phoneticPr fontId="34"/>
  </si>
  <si>
    <t>男子3部-Ｃ</t>
    <rPh sb="0" eb="2">
      <t>ダンシ</t>
    </rPh>
    <rPh sb="3" eb="4">
      <t>ブ</t>
    </rPh>
    <phoneticPr fontId="34"/>
  </si>
  <si>
    <t>男子4部-B</t>
    <rPh sb="0" eb="2">
      <t>ダンシ</t>
    </rPh>
    <rPh sb="3" eb="4">
      <t>ブ</t>
    </rPh>
    <phoneticPr fontId="34"/>
  </si>
  <si>
    <t>男子2部-B</t>
    <rPh sb="0" eb="2">
      <t>ダンシ</t>
    </rPh>
    <rPh sb="3" eb="4">
      <t>ブ</t>
    </rPh>
    <phoneticPr fontId="34"/>
  </si>
  <si>
    <t>男子3部-B</t>
    <rPh sb="0" eb="2">
      <t>ダンシ</t>
    </rPh>
    <rPh sb="3" eb="4">
      <t>ブ</t>
    </rPh>
    <phoneticPr fontId="34"/>
  </si>
  <si>
    <t>男子1部</t>
    <rPh sb="0" eb="2">
      <t>ダンシ</t>
    </rPh>
    <rPh sb="3" eb="4">
      <t>ブ</t>
    </rPh>
    <phoneticPr fontId="34"/>
  </si>
  <si>
    <t>女子1部</t>
    <rPh sb="0" eb="2">
      <t>ジョシ</t>
    </rPh>
    <rPh sb="3" eb="4">
      <t>ブ</t>
    </rPh>
    <phoneticPr fontId="34"/>
  </si>
  <si>
    <t>男子３部-C</t>
  </si>
  <si>
    <t>男子4部-Ａ</t>
    <rPh sb="0" eb="2">
      <t>ダンシ</t>
    </rPh>
    <rPh sb="3" eb="4">
      <t>ブ</t>
    </rPh>
    <phoneticPr fontId="34"/>
  </si>
  <si>
    <t>k　コート</t>
  </si>
  <si>
    <t>男子3部-A</t>
    <rPh sb="0" eb="2">
      <t>ダンシ</t>
    </rPh>
    <rPh sb="3" eb="4">
      <t>ブ</t>
    </rPh>
    <phoneticPr fontId="34"/>
  </si>
  <si>
    <t>朝日OB</t>
  </si>
  <si>
    <t>Rコート</t>
  </si>
  <si>
    <t>川崎医療福祉大学</t>
  </si>
  <si>
    <t>RED SPIRITS</t>
  </si>
  <si>
    <t>Aperitif</t>
  </si>
  <si>
    <t>三菱ケミカル</t>
  </si>
  <si>
    <t>笠岡クラブ</t>
  </si>
  <si>
    <t>Marshal</t>
  </si>
  <si>
    <t>エレファンツ</t>
  </si>
  <si>
    <t>The Damned</t>
  </si>
  <si>
    <t>東籠会</t>
    <rPh sb="0" eb="1">
      <t>トウ</t>
    </rPh>
    <rPh sb="1" eb="2">
      <t>ロウ</t>
    </rPh>
    <rPh sb="2" eb="3">
      <t>カイ</t>
    </rPh>
    <phoneticPr fontId="34"/>
  </si>
  <si>
    <t>fコート</t>
  </si>
  <si>
    <t>A,PLANETS</t>
  </si>
  <si>
    <t>ＪｕＭｂｌｅ　ＪａＭ</t>
    <phoneticPr fontId="34"/>
  </si>
  <si>
    <t>男子4部-Ｂ</t>
  </si>
  <si>
    <t>水工OB</t>
  </si>
  <si>
    <t>V　コート</t>
    <phoneticPr fontId="34"/>
  </si>
  <si>
    <t>川崎医療福祉大学</t>
    <rPh sb="0" eb="2">
      <t>カワサキ</t>
    </rPh>
    <rPh sb="2" eb="4">
      <t>イリョウ</t>
    </rPh>
    <rPh sb="4" eb="6">
      <t>フクシ</t>
    </rPh>
    <rPh sb="6" eb="8">
      <t>ダイガク</t>
    </rPh>
    <phoneticPr fontId="34"/>
  </si>
  <si>
    <t>男子2部-A</t>
    <rPh sb="0" eb="2">
      <t>ダンシ</t>
    </rPh>
    <rPh sb="3" eb="4">
      <t>ブ</t>
    </rPh>
    <phoneticPr fontId="34"/>
  </si>
  <si>
    <t>Wコート</t>
    <phoneticPr fontId="34"/>
  </si>
  <si>
    <t>男子４部-B</t>
    <phoneticPr fontId="34"/>
  </si>
  <si>
    <t>男子３部-B</t>
    <phoneticPr fontId="34"/>
  </si>
  <si>
    <t>男子3部-Ａ</t>
    <rPh sb="0" eb="2">
      <t>ダンシ</t>
    </rPh>
    <rPh sb="3" eb="4">
      <t>ブ</t>
    </rPh>
    <phoneticPr fontId="34"/>
  </si>
  <si>
    <t>男子２部-B</t>
    <phoneticPr fontId="34"/>
  </si>
  <si>
    <t>女子１部</t>
    <phoneticPr fontId="34"/>
  </si>
  <si>
    <t>就実大学</t>
    <rPh sb="0" eb="2">
      <t>シュウジツ</t>
    </rPh>
    <rPh sb="2" eb="4">
      <t>ダイガク</t>
    </rPh>
    <phoneticPr fontId="34"/>
  </si>
  <si>
    <t>男子２部-A</t>
    <phoneticPr fontId="34"/>
  </si>
  <si>
    <t>三菱ケミカル</t>
    <phoneticPr fontId="34"/>
  </si>
  <si>
    <t>岡山理科大学</t>
    <phoneticPr fontId="34"/>
  </si>
  <si>
    <t>倉敷市役所</t>
  </si>
  <si>
    <t>旭化成水島</t>
    <phoneticPr fontId="34"/>
  </si>
  <si>
    <t>b　コート</t>
    <phoneticPr fontId="34"/>
  </si>
  <si>
    <t>Zコート</t>
  </si>
  <si>
    <t>金獅子</t>
  </si>
  <si>
    <t>女子2部</t>
  </si>
  <si>
    <t>ＺＥＥＬＥ</t>
  </si>
  <si>
    <t>FIVE STARS</t>
  </si>
  <si>
    <t>男子3部-C</t>
  </si>
  <si>
    <t>ｔコート</t>
    <phoneticPr fontId="34"/>
  </si>
  <si>
    <t>Dobirth</t>
  </si>
  <si>
    <t>ＣｈｏｐｐｅｄＢｏｎｉｔｏ</t>
  </si>
  <si>
    <t>Mighty's</t>
  </si>
  <si>
    <t>岡工OB</t>
  </si>
  <si>
    <t>玉島の森体育館</t>
    <rPh sb="0" eb="2">
      <t>タマシマ</t>
    </rPh>
    <rPh sb="3" eb="4">
      <t>モリ</t>
    </rPh>
    <rPh sb="4" eb="7">
      <t>タイイクカン</t>
    </rPh>
    <phoneticPr fontId="34"/>
  </si>
  <si>
    <t>a　コート</t>
    <phoneticPr fontId="34"/>
  </si>
  <si>
    <t>理大附属OB</t>
    <rPh sb="0" eb="1">
      <t>リ</t>
    </rPh>
    <rPh sb="1" eb="2">
      <t>ダイ</t>
    </rPh>
    <rPh sb="2" eb="4">
      <t>フゾク</t>
    </rPh>
    <phoneticPr fontId="34"/>
  </si>
  <si>
    <t>Lotus Roots</t>
    <phoneticPr fontId="34"/>
  </si>
  <si>
    <t>９９ｹｲｼﾞｬｰｽﾞ</t>
    <phoneticPr fontId="34"/>
  </si>
  <si>
    <t>岡山大学</t>
  </si>
  <si>
    <t>m　コート</t>
    <phoneticPr fontId="34"/>
  </si>
  <si>
    <t>XELVIS</t>
  </si>
  <si>
    <t>eコート</t>
  </si>
  <si>
    <t>女子2部</t>
    <rPh sb="0" eb="2">
      <t>ジョシ</t>
    </rPh>
    <rPh sb="3" eb="4">
      <t>ブ</t>
    </rPh>
    <phoneticPr fontId="34"/>
  </si>
  <si>
    <t>岡工OB</t>
    <rPh sb="0" eb="2">
      <t>オカコウ</t>
    </rPh>
    <phoneticPr fontId="34"/>
  </si>
  <si>
    <t>女子3部</t>
    <rPh sb="0" eb="2">
      <t>ジョシ</t>
    </rPh>
    <rPh sb="3" eb="4">
      <t>ブ</t>
    </rPh>
    <phoneticPr fontId="34"/>
  </si>
  <si>
    <t>MAHKREYNS</t>
  </si>
  <si>
    <t>Laugh</t>
  </si>
  <si>
    <t>Sair</t>
  </si>
  <si>
    <t>岡山市役所</t>
    <rPh sb="0" eb="5">
      <t>オカヤマシヤクショ</t>
    </rPh>
    <phoneticPr fontId="34"/>
  </si>
  <si>
    <t>川崎医療福祉大学</t>
    <phoneticPr fontId="34"/>
  </si>
  <si>
    <t>六番川水の公園体育館</t>
    <rPh sb="0" eb="2">
      <t>ロクバン</t>
    </rPh>
    <rPh sb="2" eb="3">
      <t>ガワ</t>
    </rPh>
    <rPh sb="3" eb="4">
      <t>ミズ</t>
    </rPh>
    <rPh sb="5" eb="7">
      <t>コウエン</t>
    </rPh>
    <rPh sb="7" eb="10">
      <t>タイイクカン</t>
    </rPh>
    <phoneticPr fontId="34"/>
  </si>
  <si>
    <t>ｇ　コート</t>
    <phoneticPr fontId="34"/>
  </si>
  <si>
    <t>ｈ　コート</t>
    <phoneticPr fontId="34"/>
  </si>
  <si>
    <t>ジップアリーナ</t>
  </si>
  <si>
    <t>i　コート</t>
  </si>
  <si>
    <t>blow5</t>
  </si>
  <si>
    <t>倉敷工業高校ＯＢ</t>
    <rPh sb="0" eb="2">
      <t>クラシキ</t>
    </rPh>
    <rPh sb="2" eb="4">
      <t>コウギョウ</t>
    </rPh>
    <rPh sb="4" eb="6">
      <t>コウコウ</t>
    </rPh>
    <phoneticPr fontId="34"/>
  </si>
  <si>
    <t>ＬＩＡＲＳ</t>
  </si>
  <si>
    <t>Ｄｏｂｉｒｔｈ</t>
  </si>
  <si>
    <t>男子2部-Ａ</t>
    <rPh sb="0" eb="2">
      <t>ダンシ</t>
    </rPh>
    <rPh sb="3" eb="4">
      <t>ブ</t>
    </rPh>
    <phoneticPr fontId="34"/>
  </si>
  <si>
    <t>ＫＥＲＢＥＲＯＳ</t>
  </si>
  <si>
    <t>ＳＡＳＡＩＳＵＮＳ</t>
  </si>
  <si>
    <t>朝日ＯＢ</t>
    <rPh sb="0" eb="2">
      <t>アサヒ</t>
    </rPh>
    <phoneticPr fontId="34"/>
  </si>
  <si>
    <t>ＳＷＩＴＣＨ</t>
  </si>
  <si>
    <t>ＲＥＡＬ</t>
  </si>
  <si>
    <t>ＲＥＤ　ＳＰＲＩＴＳ</t>
  </si>
  <si>
    <t>Ｂｅクラブ</t>
  </si>
  <si>
    <t>ＧＲＯＷＩＮＧＳ</t>
    <phoneticPr fontId="34"/>
  </si>
  <si>
    <t>ＡＢＦ</t>
  </si>
  <si>
    <t>ＤＡＲＫ　ＨＯＲＳＥ</t>
  </si>
  <si>
    <t>ジップアリーナ</t>
    <phoneticPr fontId="34"/>
  </si>
  <si>
    <t>ＸＥＬＶＩＳ</t>
    <phoneticPr fontId="34"/>
  </si>
  <si>
    <t>ＥＬＥＶＥＮ</t>
    <phoneticPr fontId="34"/>
  </si>
  <si>
    <t>男子2部-Ｂ</t>
    <rPh sb="0" eb="2">
      <t>ダンシ</t>
    </rPh>
    <rPh sb="3" eb="4">
      <t>ブ</t>
    </rPh>
    <phoneticPr fontId="34"/>
  </si>
  <si>
    <t>上南ＯＢ</t>
    <rPh sb="0" eb="2">
      <t>ジョウナン</t>
    </rPh>
    <phoneticPr fontId="34"/>
  </si>
  <si>
    <t>ＫＩＮＧＯＷＬ</t>
    <phoneticPr fontId="34"/>
  </si>
  <si>
    <t>ＧＡＵＣＨＯＳ</t>
    <phoneticPr fontId="34"/>
  </si>
  <si>
    <t>ＬＩＡＲＳ</t>
    <phoneticPr fontId="34"/>
  </si>
  <si>
    <t>ＷＩＬＤ　ＤＵＣＫＳ</t>
    <phoneticPr fontId="34"/>
  </si>
  <si>
    <t>岡工ＯＢ</t>
    <rPh sb="0" eb="1">
      <t>オカ</t>
    </rPh>
    <rPh sb="1" eb="2">
      <t>コウ</t>
    </rPh>
    <phoneticPr fontId="34"/>
  </si>
  <si>
    <t>o　コート</t>
    <phoneticPr fontId="34"/>
  </si>
  <si>
    <t>男子４部-Ｂ</t>
    <rPh sb="0" eb="2">
      <t>ダンシ</t>
    </rPh>
    <rPh sb="3" eb="4">
      <t>ブ</t>
    </rPh>
    <phoneticPr fontId="34"/>
  </si>
  <si>
    <t>ＴＲＡＩＬ</t>
    <phoneticPr fontId="34"/>
  </si>
  <si>
    <t>ＣＲＩＭＩＮＡＬ</t>
    <phoneticPr fontId="34"/>
  </si>
  <si>
    <t>Ｍｉｇｈｔｙ’ｓ</t>
    <phoneticPr fontId="34"/>
  </si>
  <si>
    <t>就実大学女子</t>
    <rPh sb="0" eb="6">
      <t>シュウジツダイガクジョシ</t>
    </rPh>
    <phoneticPr fontId="34"/>
  </si>
  <si>
    <t>ＦＩＣＫＬＥ　ＳＮＡＩＬＳ</t>
    <phoneticPr fontId="34"/>
  </si>
  <si>
    <t>q コート</t>
  </si>
  <si>
    <t>ＭＡＨＫＲＥＹＮＳ</t>
  </si>
  <si>
    <t>男子３部-Ａ</t>
  </si>
  <si>
    <t>笠岡総合体育館</t>
    <rPh sb="0" eb="2">
      <t>カサオカ</t>
    </rPh>
    <rPh sb="2" eb="4">
      <t>ソウゴウ</t>
    </rPh>
    <rPh sb="4" eb="7">
      <t>タイイクカン</t>
    </rPh>
    <phoneticPr fontId="34"/>
  </si>
  <si>
    <t>ＤＡＲＫ　ＨＯＲＳＥ</t>
    <phoneticPr fontId="34"/>
  </si>
  <si>
    <t>天城ＯＢ</t>
    <rPh sb="0" eb="2">
      <t>アマキ</t>
    </rPh>
    <phoneticPr fontId="34"/>
  </si>
  <si>
    <t>Ｈ．Ａ．Ｄ</t>
    <phoneticPr fontId="34"/>
  </si>
  <si>
    <t>女子3部</t>
  </si>
  <si>
    <t>男子４部-C</t>
  </si>
  <si>
    <t>KERBEROS</t>
  </si>
  <si>
    <t>T.N.UNION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</si>
</sst>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);[Red]\(0\)"/>
  </numFmts>
  <fonts count="46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43">
    <xf numFmtId="0" fontId="0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7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9" fillId="0" borderId="0" xfId="0" applyFont="1" applyFill="1" applyAlignment="1">
      <alignment horizontal="center" vertical="center" shrinkToFit="1"/>
    </xf>
    <xf numFmtId="58" fontId="29" fillId="0" borderId="0" xfId="0" applyNumberFormat="1" applyFont="1" applyFill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30" fillId="0" borderId="10" xfId="0" applyFont="1" applyFill="1" applyBorder="1" applyAlignment="1">
      <alignment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30" fillId="0" borderId="12" xfId="0" applyFont="1" applyFill="1" applyBorder="1" applyAlignment="1">
      <alignment horizontal="left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left" vertical="center" shrinkToFit="1"/>
    </xf>
    <xf numFmtId="0" fontId="25" fillId="0" borderId="14" xfId="0" applyFont="1" applyBorder="1" applyAlignment="1">
      <alignment horizontal="right" vertical="center" shrinkToFit="1"/>
    </xf>
    <xf numFmtId="0" fontId="31" fillId="0" borderId="15" xfId="0" applyFont="1" applyBorder="1" applyAlignment="1">
      <alignment horizontal="left" vertical="center" shrinkToFit="1"/>
    </xf>
    <xf numFmtId="0" fontId="25" fillId="0" borderId="17" xfId="0" applyFont="1" applyBorder="1" applyAlignment="1">
      <alignment horizontal="right" vertical="center" shrinkToFit="1"/>
    </xf>
    <xf numFmtId="0" fontId="31" fillId="0" borderId="18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right" vertical="center" shrinkToFit="1"/>
    </xf>
    <xf numFmtId="0" fontId="31" fillId="0" borderId="19" xfId="0" applyFont="1" applyBorder="1" applyAlignment="1">
      <alignment horizontal="right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left" vertical="center" shrinkToFit="1"/>
    </xf>
    <xf numFmtId="0" fontId="29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left" vertical="center" shrinkToFit="1"/>
    </xf>
    <xf numFmtId="0" fontId="29" fillId="0" borderId="0" xfId="41" applyFont="1" applyFill="1" applyAlignment="1">
      <alignment horizontal="center" vertical="center" shrinkToFit="1"/>
    </xf>
    <xf numFmtId="58" fontId="29" fillId="0" borderId="0" xfId="41" applyNumberFormat="1" applyFont="1" applyFill="1" applyAlignment="1">
      <alignment horizontal="center" vertical="center" shrinkToFit="1"/>
    </xf>
    <xf numFmtId="0" fontId="29" fillId="0" borderId="0" xfId="41" applyFont="1" applyFill="1" applyAlignment="1">
      <alignment vertical="center" shrinkToFit="1"/>
    </xf>
    <xf numFmtId="0" fontId="30" fillId="0" borderId="0" xfId="41" applyFont="1" applyFill="1" applyAlignment="1">
      <alignment horizontal="center" vertical="center" shrinkToFit="1"/>
    </xf>
    <xf numFmtId="0" fontId="30" fillId="0" borderId="0" xfId="41" applyFont="1" applyFill="1" applyAlignment="1">
      <alignment vertical="center" shrinkToFit="1"/>
    </xf>
    <xf numFmtId="0" fontId="30" fillId="0" borderId="10" xfId="41" applyFont="1" applyFill="1" applyBorder="1" applyAlignment="1">
      <alignment vertical="center" shrinkToFit="1"/>
    </xf>
    <xf numFmtId="0" fontId="30" fillId="0" borderId="11" xfId="41" applyFont="1" applyFill="1" applyBorder="1" applyAlignment="1">
      <alignment horizontal="left" vertical="center" shrinkToFit="1"/>
    </xf>
    <xf numFmtId="0" fontId="30" fillId="0" borderId="12" xfId="41" applyFont="1" applyFill="1" applyBorder="1" applyAlignment="1">
      <alignment horizontal="left" vertical="center" shrinkToFit="1"/>
    </xf>
    <xf numFmtId="0" fontId="30" fillId="0" borderId="13" xfId="41" applyFont="1" applyFill="1" applyBorder="1" applyAlignment="1">
      <alignment horizontal="center" vertical="center" shrinkToFit="1"/>
    </xf>
    <xf numFmtId="0" fontId="30" fillId="0" borderId="14" xfId="41" applyFont="1" applyFill="1" applyBorder="1" applyAlignment="1">
      <alignment horizontal="center" vertical="center" shrinkToFit="1"/>
    </xf>
    <xf numFmtId="0" fontId="30" fillId="0" borderId="0" xfId="41" applyFont="1" applyFill="1" applyBorder="1" applyAlignment="1">
      <alignment horizontal="center" vertical="center" shrinkToFit="1"/>
    </xf>
    <xf numFmtId="0" fontId="30" fillId="0" borderId="15" xfId="41" applyFont="1" applyFill="1" applyBorder="1" applyAlignment="1">
      <alignment horizontal="center" vertical="center" shrinkToFit="1"/>
    </xf>
    <xf numFmtId="0" fontId="25" fillId="0" borderId="16" xfId="41" applyFont="1" applyBorder="1" applyAlignment="1">
      <alignment horizontal="right" vertical="center" shrinkToFit="1"/>
    </xf>
    <xf numFmtId="0" fontId="31" fillId="0" borderId="0" xfId="41" applyFont="1" applyBorder="1" applyAlignment="1">
      <alignment horizontal="center" vertical="center" shrinkToFit="1"/>
    </xf>
    <xf numFmtId="0" fontId="31" fillId="0" borderId="12" xfId="41" applyFont="1" applyBorder="1" applyAlignment="1">
      <alignment horizontal="left" vertical="center" shrinkToFit="1"/>
    </xf>
    <xf numFmtId="0" fontId="25" fillId="0" borderId="14" xfId="41" applyFont="1" applyBorder="1" applyAlignment="1">
      <alignment horizontal="right" vertical="center" shrinkToFit="1"/>
    </xf>
    <xf numFmtId="0" fontId="31" fillId="0" borderId="15" xfId="41" applyFont="1" applyBorder="1" applyAlignment="1">
      <alignment horizontal="left" vertical="center" shrinkToFit="1"/>
    </xf>
    <xf numFmtId="0" fontId="25" fillId="0" borderId="17" xfId="41" applyFont="1" applyBorder="1" applyAlignment="1">
      <alignment horizontal="right" vertical="center" shrinkToFit="1"/>
    </xf>
    <xf numFmtId="0" fontId="31" fillId="0" borderId="18" xfId="41" applyFont="1" applyBorder="1" applyAlignment="1">
      <alignment horizontal="left" vertical="center" shrinkToFit="1"/>
    </xf>
    <xf numFmtId="0" fontId="25" fillId="0" borderId="19" xfId="41" applyFont="1" applyBorder="1" applyAlignment="1">
      <alignment horizontal="right" vertical="center" shrinkToFit="1"/>
    </xf>
    <xf numFmtId="0" fontId="31" fillId="0" borderId="19" xfId="41" applyFont="1" applyBorder="1" applyAlignment="1">
      <alignment horizontal="right" vertical="center" shrinkToFit="1"/>
    </xf>
    <xf numFmtId="0" fontId="31" fillId="0" borderId="19" xfId="41" applyFont="1" applyBorder="1" applyAlignment="1">
      <alignment horizontal="center" vertical="center" shrinkToFit="1"/>
    </xf>
    <xf numFmtId="0" fontId="31" fillId="0" borderId="19" xfId="41" applyFont="1" applyBorder="1" applyAlignment="1">
      <alignment horizontal="left" vertical="center" shrinkToFit="1"/>
    </xf>
    <xf numFmtId="0" fontId="25" fillId="0" borderId="18" xfId="41" applyFont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5" fillId="0" borderId="16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 vertical="center" shrinkToFit="1"/>
    </xf>
    <xf numFmtId="0" fontId="25" fillId="0" borderId="17" xfId="0" applyFont="1" applyFill="1" applyBorder="1" applyAlignment="1">
      <alignment horizontal="right" vertical="center" shrinkToFit="1"/>
    </xf>
    <xf numFmtId="0" fontId="31" fillId="0" borderId="18" xfId="0" applyFont="1" applyFill="1" applyBorder="1" applyAlignment="1">
      <alignment horizontal="left" vertical="center" shrinkToFit="1"/>
    </xf>
    <xf numFmtId="0" fontId="25" fillId="0" borderId="19" xfId="0" applyFont="1" applyFill="1" applyBorder="1" applyAlignment="1">
      <alignment horizontal="right" vertical="center" shrinkToFit="1"/>
    </xf>
    <xf numFmtId="0" fontId="31" fillId="0" borderId="19" xfId="0" applyFont="1" applyFill="1" applyBorder="1" applyAlignment="1">
      <alignment horizontal="right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left" vertical="center" shrinkToFit="1"/>
    </xf>
    <xf numFmtId="0" fontId="25" fillId="0" borderId="18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22" fillId="25" borderId="0" xfId="0" applyFont="1" applyFill="1" applyBorder="1" applyAlignment="1" applyProtection="1">
      <alignment horizontal="center" vertical="center" shrinkToFit="1"/>
    </xf>
    <xf numFmtId="0" fontId="22" fillId="25" borderId="15" xfId="0" applyFont="1" applyFill="1" applyBorder="1" applyAlignment="1" applyProtection="1">
      <alignment horizontal="center" vertical="center" shrinkToFit="1"/>
    </xf>
    <xf numFmtId="0" fontId="22" fillId="25" borderId="19" xfId="0" applyFont="1" applyFill="1" applyBorder="1" applyAlignment="1" applyProtection="1">
      <alignment horizontal="center" vertical="center" shrinkToFit="1"/>
    </xf>
    <xf numFmtId="0" fontId="22" fillId="25" borderId="18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22" fillId="25" borderId="14" xfId="0" applyFont="1" applyFill="1" applyBorder="1" applyAlignment="1" applyProtection="1">
      <alignment horizontal="center" vertical="center" shrinkToFit="1"/>
    </xf>
    <xf numFmtId="0" fontId="22" fillId="25" borderId="17" xfId="0" applyFont="1" applyFill="1" applyBorder="1" applyAlignment="1" applyProtection="1">
      <alignment horizontal="center" vertical="center" shrinkToFit="1"/>
    </xf>
    <xf numFmtId="0" fontId="17" fillId="0" borderId="31" xfId="0" applyFont="1" applyFill="1" applyBorder="1" applyAlignment="1" applyProtection="1">
      <alignment horizontal="center" vertical="center" shrinkToFit="1"/>
      <protection locked="0"/>
    </xf>
    <xf numFmtId="176" fontId="17" fillId="0" borderId="10" xfId="0" applyNumberFormat="1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horizontal="right" vertical="center" shrinkToFit="1"/>
    </xf>
    <xf numFmtId="0" fontId="0" fillId="0" borderId="10" xfId="0" applyBorder="1" applyAlignment="1" applyProtection="1">
      <alignment horizontal="right" vertical="center" shrinkToFit="1"/>
      <protection locked="0"/>
    </xf>
    <xf numFmtId="0" fontId="17" fillId="25" borderId="16" xfId="0" applyFont="1" applyFill="1" applyBorder="1" applyAlignment="1" applyProtection="1">
      <alignment horizontal="center" vertical="center" shrinkToFit="1"/>
    </xf>
    <xf numFmtId="0" fontId="17" fillId="25" borderId="11" xfId="0" applyFont="1" applyFill="1" applyBorder="1" applyAlignment="1" applyProtection="1">
      <alignment horizontal="center" vertical="center" shrinkToFit="1"/>
    </xf>
    <xf numFmtId="0" fontId="17" fillId="25" borderId="12" xfId="0" applyFont="1" applyFill="1" applyBorder="1" applyAlignment="1" applyProtection="1">
      <alignment horizontal="center" vertical="center" shrinkToFit="1"/>
    </xf>
    <xf numFmtId="0" fontId="17" fillId="25" borderId="14" xfId="0" applyFont="1" applyFill="1" applyBorder="1" applyAlignment="1" applyProtection="1">
      <alignment horizontal="center" vertical="center" shrinkToFit="1"/>
    </xf>
    <xf numFmtId="0" fontId="17" fillId="25" borderId="0" xfId="0" applyFont="1" applyFill="1" applyBorder="1" applyAlignment="1" applyProtection="1">
      <alignment horizontal="center" vertical="center" shrinkToFit="1"/>
    </xf>
    <xf numFmtId="0" fontId="17" fillId="25" borderId="15" xfId="0" applyFont="1" applyFill="1" applyBorder="1" applyAlignment="1" applyProtection="1">
      <alignment horizontal="center" vertical="center" shrinkToFit="1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23" fillId="25" borderId="16" xfId="0" applyFont="1" applyFill="1" applyBorder="1" applyAlignment="1" applyProtection="1">
      <alignment horizontal="center" vertical="center" shrinkToFit="1"/>
    </xf>
    <xf numFmtId="0" fontId="23" fillId="25" borderId="11" xfId="0" applyFont="1" applyFill="1" applyBorder="1" applyAlignment="1" applyProtection="1">
      <alignment horizontal="center" vertical="center" shrinkToFit="1"/>
    </xf>
    <xf numFmtId="0" fontId="23" fillId="25" borderId="12" xfId="0" applyFont="1" applyFill="1" applyBorder="1" applyAlignment="1" applyProtection="1">
      <alignment horizontal="center" vertical="center" shrinkToFit="1"/>
    </xf>
    <xf numFmtId="0" fontId="23" fillId="25" borderId="14" xfId="0" applyFont="1" applyFill="1" applyBorder="1" applyAlignment="1" applyProtection="1">
      <alignment horizontal="center" vertical="center" shrinkToFit="1"/>
    </xf>
    <xf numFmtId="0" fontId="23" fillId="25" borderId="0" xfId="0" applyFont="1" applyFill="1" applyBorder="1" applyAlignment="1" applyProtection="1">
      <alignment horizontal="center" vertical="center" shrinkToFit="1"/>
    </xf>
    <xf numFmtId="0" fontId="23" fillId="25" borderId="15" xfId="0" applyFont="1" applyFill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right" vertical="center" shrinkToFit="1"/>
      <protection locked="0"/>
    </xf>
    <xf numFmtId="0" fontId="0" fillId="0" borderId="43" xfId="0" applyBorder="1" applyAlignment="1" applyProtection="1">
      <alignment horizontal="right" vertical="center" shrinkToFit="1"/>
      <protection locked="0"/>
    </xf>
    <xf numFmtId="0" fontId="0" fillId="0" borderId="44" xfId="0" applyBorder="1" applyAlignment="1" applyProtection="1">
      <alignment horizontal="right" vertical="center" shrinkToFit="1"/>
      <protection locked="0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39" xfId="0" applyNumberFormat="1" applyFont="1" applyBorder="1" applyAlignment="1">
      <alignment horizontal="center" vertical="center" shrinkToFit="1"/>
    </xf>
    <xf numFmtId="0" fontId="24" fillId="0" borderId="40" xfId="0" applyNumberFormat="1" applyFont="1" applyBorder="1" applyAlignment="1">
      <alignment horizontal="center" vertical="center" shrinkToFit="1"/>
    </xf>
    <xf numFmtId="0" fontId="24" fillId="0" borderId="41" xfId="0" applyNumberFormat="1" applyFont="1" applyBorder="1" applyAlignment="1">
      <alignment horizontal="center" vertical="center" shrinkToFit="1"/>
    </xf>
    <xf numFmtId="0" fontId="24" fillId="0" borderId="33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4" fillId="0" borderId="15" xfId="0" applyNumberFormat="1" applyFont="1" applyBorder="1" applyAlignment="1">
      <alignment horizontal="center" vertical="center" shrinkToFit="1"/>
    </xf>
    <xf numFmtId="0" fontId="24" fillId="0" borderId="34" xfId="0" applyNumberFormat="1" applyFont="1" applyBorder="1" applyAlignment="1">
      <alignment horizontal="center" vertical="center" shrinkToFit="1"/>
    </xf>
    <xf numFmtId="0" fontId="24" fillId="0" borderId="35" xfId="0" applyNumberFormat="1" applyFont="1" applyBorder="1" applyAlignment="1">
      <alignment horizontal="center" vertical="center" shrinkToFit="1"/>
    </xf>
    <xf numFmtId="0" fontId="24" fillId="0" borderId="36" xfId="0" applyNumberFormat="1" applyFont="1" applyBorder="1" applyAlignment="1">
      <alignment horizontal="center" vertical="center" shrinkToFit="1"/>
    </xf>
    <xf numFmtId="0" fontId="24" fillId="0" borderId="32" xfId="0" applyNumberFormat="1" applyFont="1" applyBorder="1" applyAlignment="1">
      <alignment horizontal="center" vertical="center" shrinkToFit="1"/>
    </xf>
    <xf numFmtId="0" fontId="24" fillId="0" borderId="11" xfId="0" applyNumberFormat="1" applyFont="1" applyBorder="1" applyAlignment="1">
      <alignment horizontal="center" vertical="center" shrinkToFit="1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177" fontId="25" fillId="0" borderId="16" xfId="0" applyNumberFormat="1" applyFont="1" applyBorder="1" applyAlignment="1">
      <alignment horizontal="center" vertical="center" shrinkToFit="1"/>
    </xf>
    <xf numFmtId="177" fontId="25" fillId="0" borderId="11" xfId="0" applyNumberFormat="1" applyFont="1" applyBorder="1" applyAlignment="1">
      <alignment horizontal="center" vertical="center" shrinkToFit="1"/>
    </xf>
    <xf numFmtId="177" fontId="25" fillId="0" borderId="37" xfId="0" applyNumberFormat="1" applyFont="1" applyBorder="1" applyAlignment="1">
      <alignment horizontal="center" vertical="center" shrinkToFit="1"/>
    </xf>
    <xf numFmtId="177" fontId="25" fillId="0" borderId="14" xfId="0" applyNumberFormat="1" applyFont="1" applyBorder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 shrinkToFit="1"/>
    </xf>
    <xf numFmtId="177" fontId="25" fillId="0" borderId="38" xfId="0" applyNumberFormat="1" applyFont="1" applyBorder="1" applyAlignment="1">
      <alignment horizontal="center" vertical="center" shrinkToFit="1"/>
    </xf>
    <xf numFmtId="177" fontId="25" fillId="0" borderId="32" xfId="0" applyNumberFormat="1" applyFont="1" applyFill="1" applyBorder="1" applyAlignment="1">
      <alignment horizontal="center" vertical="center" shrinkToFit="1"/>
    </xf>
    <xf numFmtId="177" fontId="25" fillId="0" borderId="11" xfId="0" applyNumberFormat="1" applyFont="1" applyFill="1" applyBorder="1" applyAlignment="1">
      <alignment horizontal="center" vertical="center" shrinkToFit="1"/>
    </xf>
    <xf numFmtId="177" fontId="25" fillId="0" borderId="37" xfId="0" applyNumberFormat="1" applyFont="1" applyFill="1" applyBorder="1" applyAlignment="1">
      <alignment horizontal="center" vertical="center" shrinkToFit="1"/>
    </xf>
    <xf numFmtId="177" fontId="25" fillId="0" borderId="33" xfId="0" applyNumberFormat="1" applyFont="1" applyFill="1" applyBorder="1" applyAlignment="1">
      <alignment horizontal="center" vertical="center" shrinkToFit="1"/>
    </xf>
    <xf numFmtId="177" fontId="25" fillId="0" borderId="0" xfId="0" applyNumberFormat="1" applyFont="1" applyFill="1" applyBorder="1" applyAlignment="1">
      <alignment horizontal="center" vertical="center" shrinkToFit="1"/>
    </xf>
    <xf numFmtId="177" fontId="25" fillId="0" borderId="38" xfId="0" applyNumberFormat="1" applyFont="1" applyFill="1" applyBorder="1" applyAlignment="1">
      <alignment horizontal="center" vertical="center" shrinkToFit="1"/>
    </xf>
    <xf numFmtId="177" fontId="25" fillId="0" borderId="12" xfId="0" applyNumberFormat="1" applyFont="1" applyFill="1" applyBorder="1" applyAlignment="1">
      <alignment horizontal="center" vertical="center" shrinkToFit="1"/>
    </xf>
    <xf numFmtId="177" fontId="25" fillId="0" borderId="15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19" xfId="0" applyFont="1" applyFill="1" applyBorder="1" applyAlignment="1" applyProtection="1">
      <alignment horizontal="center" vertical="center" shrinkToFit="1"/>
    </xf>
    <xf numFmtId="0" fontId="28" fillId="0" borderId="15" xfId="0" applyFont="1" applyFill="1" applyBorder="1" applyAlignment="1" applyProtection="1">
      <alignment horizontal="center" vertical="center" shrinkToFit="1"/>
    </xf>
    <xf numFmtId="0" fontId="28" fillId="0" borderId="18" xfId="0" applyFont="1" applyFill="1" applyBorder="1" applyAlignment="1" applyProtection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28" fillId="0" borderId="17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right" vertical="center" shrinkToFit="1"/>
    </xf>
    <xf numFmtId="0" fontId="2" fillId="0" borderId="42" xfId="0" applyFont="1" applyFill="1" applyBorder="1" applyAlignment="1" applyProtection="1">
      <alignment horizontal="right" vertical="center" shrinkToFit="1"/>
      <protection locked="0"/>
    </xf>
    <xf numFmtId="0" fontId="2" fillId="0" borderId="43" xfId="0" applyFont="1" applyFill="1" applyBorder="1" applyAlignment="1" applyProtection="1">
      <alignment horizontal="right" vertical="center" shrinkToFit="1"/>
      <protection locked="0"/>
    </xf>
    <xf numFmtId="0" fontId="2" fillId="0" borderId="44" xfId="0" applyFont="1" applyFill="1" applyBorder="1" applyAlignment="1" applyProtection="1">
      <alignment horizontal="right" vertical="center" shrinkToFit="1"/>
      <protection locked="0"/>
    </xf>
    <xf numFmtId="176" fontId="27" fillId="0" borderId="10" xfId="0" applyNumberFormat="1" applyFont="1" applyFill="1" applyBorder="1" applyAlignment="1" applyProtection="1">
      <alignment horizontal="center" vertical="center" shrinkToFit="1"/>
    </xf>
    <xf numFmtId="0" fontId="27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Fill="1" applyBorder="1" applyAlignment="1">
      <alignment horizontal="center" vertical="center" shrinkToFit="1"/>
    </xf>
    <xf numFmtId="0" fontId="26" fillId="0" borderId="40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 applyProtection="1">
      <alignment horizontal="center" vertical="center" shrinkToFit="1"/>
    </xf>
    <xf numFmtId="0" fontId="27" fillId="0" borderId="14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15" xfId="0" applyFont="1" applyFill="1" applyBorder="1" applyAlignment="1" applyProtection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 shrinkToFit="1"/>
    </xf>
    <xf numFmtId="0" fontId="27" fillId="0" borderId="16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7" xfId="0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8" fillId="26" borderId="0" xfId="0" applyFont="1" applyFill="1" applyBorder="1" applyAlignment="1" applyProtection="1">
      <alignment horizontal="center" vertical="center" shrinkToFit="1"/>
    </xf>
    <xf numFmtId="0" fontId="28" fillId="26" borderId="15" xfId="0" applyFont="1" applyFill="1" applyBorder="1" applyAlignment="1" applyProtection="1">
      <alignment horizontal="center" vertical="center" shrinkToFit="1"/>
    </xf>
    <xf numFmtId="0" fontId="28" fillId="26" borderId="19" xfId="0" applyFont="1" applyFill="1" applyBorder="1" applyAlignment="1" applyProtection="1">
      <alignment horizontal="center" vertical="center" shrinkToFit="1"/>
    </xf>
    <xf numFmtId="0" fontId="28" fillId="26" borderId="18" xfId="0" applyFont="1" applyFill="1" applyBorder="1" applyAlignment="1" applyProtection="1">
      <alignment horizontal="center" vertical="center" shrinkToFit="1"/>
    </xf>
    <xf numFmtId="0" fontId="28" fillId="26" borderId="14" xfId="0" applyFont="1" applyFill="1" applyBorder="1" applyAlignment="1" applyProtection="1">
      <alignment horizontal="center" vertical="center" shrinkToFit="1"/>
    </xf>
    <xf numFmtId="0" fontId="28" fillId="26" borderId="17" xfId="0" applyFont="1" applyFill="1" applyBorder="1" applyAlignment="1" applyProtection="1">
      <alignment horizontal="center" vertical="center" shrinkToFit="1"/>
    </xf>
    <xf numFmtId="176" fontId="27" fillId="26" borderId="10" xfId="0" applyNumberFormat="1" applyFont="1" applyFill="1" applyBorder="1" applyAlignment="1" applyProtection="1">
      <alignment horizontal="center" vertical="center" shrinkToFit="1"/>
    </xf>
    <xf numFmtId="0" fontId="27" fillId="26" borderId="10" xfId="0" applyFont="1" applyFill="1" applyBorder="1" applyAlignment="1" applyProtection="1">
      <alignment horizontal="center" vertical="center" shrinkToFit="1"/>
      <protection locked="0"/>
    </xf>
    <xf numFmtId="0" fontId="27" fillId="26" borderId="30" xfId="0" applyFont="1" applyFill="1" applyBorder="1" applyAlignment="1" applyProtection="1">
      <alignment horizontal="center" vertical="center" shrinkToFit="1"/>
      <protection locked="0"/>
    </xf>
    <xf numFmtId="0" fontId="27" fillId="26" borderId="31" xfId="0" applyFont="1" applyFill="1" applyBorder="1" applyAlignment="1" applyProtection="1">
      <alignment horizontal="center" vertical="center" shrinkToFit="1"/>
      <protection locked="0"/>
    </xf>
    <xf numFmtId="0" fontId="2" fillId="26" borderId="10" xfId="0" applyFont="1" applyFill="1" applyBorder="1" applyAlignment="1">
      <alignment horizontal="right" vertical="center" shrinkToFit="1"/>
    </xf>
    <xf numFmtId="0" fontId="2" fillId="26" borderId="42" xfId="0" applyFont="1" applyFill="1" applyBorder="1" applyAlignment="1" applyProtection="1">
      <alignment horizontal="right" vertical="center" shrinkToFit="1"/>
      <protection locked="0"/>
    </xf>
    <xf numFmtId="0" fontId="2" fillId="26" borderId="43" xfId="0" applyFont="1" applyFill="1" applyBorder="1" applyAlignment="1" applyProtection="1">
      <alignment horizontal="right" vertical="center" shrinkToFit="1"/>
      <protection locked="0"/>
    </xf>
    <xf numFmtId="0" fontId="2" fillId="26" borderId="44" xfId="0" applyFont="1" applyFill="1" applyBorder="1" applyAlignment="1" applyProtection="1">
      <alignment horizontal="right" vertical="center" shrinkToFit="1"/>
      <protection locked="0"/>
    </xf>
    <xf numFmtId="0" fontId="27" fillId="26" borderId="16" xfId="0" applyFont="1" applyFill="1" applyBorder="1" applyAlignment="1" applyProtection="1">
      <alignment horizontal="center" vertical="center" shrinkToFit="1"/>
    </xf>
    <xf numFmtId="0" fontId="27" fillId="26" borderId="11" xfId="0" applyFont="1" applyFill="1" applyBorder="1" applyAlignment="1" applyProtection="1">
      <alignment horizontal="center" vertical="center" shrinkToFit="1"/>
    </xf>
    <xf numFmtId="0" fontId="27" fillId="26" borderId="12" xfId="0" applyFont="1" applyFill="1" applyBorder="1" applyAlignment="1" applyProtection="1">
      <alignment horizontal="center" vertical="center" shrinkToFit="1"/>
    </xf>
    <xf numFmtId="0" fontId="27" fillId="26" borderId="14" xfId="0" applyFont="1" applyFill="1" applyBorder="1" applyAlignment="1" applyProtection="1">
      <alignment horizontal="center" vertical="center" shrinkToFit="1"/>
    </xf>
    <xf numFmtId="0" fontId="27" fillId="26" borderId="0" xfId="0" applyFont="1" applyFill="1" applyBorder="1" applyAlignment="1" applyProtection="1">
      <alignment horizontal="center" vertical="center" shrinkToFit="1"/>
    </xf>
    <xf numFmtId="0" fontId="27" fillId="26" borderId="15" xfId="0" applyFont="1" applyFill="1" applyBorder="1" applyAlignment="1" applyProtection="1">
      <alignment horizontal="center" vertical="center" shrinkToFit="1"/>
    </xf>
    <xf numFmtId="0" fontId="27" fillId="26" borderId="21" xfId="0" applyFont="1" applyFill="1" applyBorder="1" applyAlignment="1" applyProtection="1">
      <alignment horizontal="center" vertical="center" shrinkToFit="1"/>
      <protection locked="0"/>
    </xf>
    <xf numFmtId="0" fontId="27" fillId="26" borderId="22" xfId="0" applyFont="1" applyFill="1" applyBorder="1" applyAlignment="1" applyProtection="1">
      <alignment horizontal="center" vertical="center" shrinkToFit="1"/>
      <protection locked="0"/>
    </xf>
    <xf numFmtId="0" fontId="27" fillId="26" borderId="23" xfId="0" applyFont="1" applyFill="1" applyBorder="1" applyAlignment="1" applyProtection="1">
      <alignment horizontal="center" vertical="center" shrinkToFit="1"/>
      <protection locked="0"/>
    </xf>
    <xf numFmtId="0" fontId="27" fillId="26" borderId="24" xfId="0" applyFont="1" applyFill="1" applyBorder="1" applyAlignment="1" applyProtection="1">
      <alignment horizontal="center" vertical="center" shrinkToFit="1"/>
      <protection locked="0"/>
    </xf>
    <xf numFmtId="0" fontId="27" fillId="26" borderId="25" xfId="0" applyFont="1" applyFill="1" applyBorder="1" applyAlignment="1" applyProtection="1">
      <alignment horizontal="center" vertical="center" shrinkToFit="1"/>
      <protection locked="0"/>
    </xf>
    <xf numFmtId="0" fontId="27" fillId="26" borderId="26" xfId="0" applyFont="1" applyFill="1" applyBorder="1" applyAlignment="1" applyProtection="1">
      <alignment horizontal="center" vertical="center" shrinkToFit="1"/>
      <protection locked="0"/>
    </xf>
    <xf numFmtId="0" fontId="27" fillId="26" borderId="27" xfId="0" applyFont="1" applyFill="1" applyBorder="1" applyAlignment="1" applyProtection="1">
      <alignment horizontal="center" vertical="center" shrinkToFit="1"/>
      <protection locked="0"/>
    </xf>
    <xf numFmtId="0" fontId="27" fillId="26" borderId="28" xfId="0" applyFont="1" applyFill="1" applyBorder="1" applyAlignment="1" applyProtection="1">
      <alignment horizontal="center" vertical="center" shrinkToFit="1"/>
      <protection locked="0"/>
    </xf>
    <xf numFmtId="0" fontId="27" fillId="26" borderId="29" xfId="0" applyFont="1" applyFill="1" applyBorder="1" applyAlignment="1" applyProtection="1">
      <alignment horizontal="center" vertical="center" shrinkToFit="1"/>
      <protection locked="0"/>
    </xf>
    <xf numFmtId="0" fontId="26" fillId="26" borderId="10" xfId="0" applyFont="1" applyFill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>
      <alignment horizontal="center" vertical="center" shrinkToFit="1"/>
      <protection locked="0"/>
    </xf>
    <xf numFmtId="0" fontId="26" fillId="0" borderId="18" xfId="0" applyFont="1" applyBorder="1" applyAlignment="1" applyProtection="1">
      <alignment horizontal="center" vertical="center" shrinkToFit="1"/>
      <protection locked="0"/>
    </xf>
    <xf numFmtId="0" fontId="27" fillId="0" borderId="21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4" xfId="0" applyFont="1" applyFill="1" applyBorder="1" applyAlignment="1" applyProtection="1">
      <alignment horizontal="center" vertical="center" shrinkToFit="1"/>
      <protection locked="0"/>
    </xf>
    <xf numFmtId="0" fontId="27" fillId="0" borderId="25" xfId="0" applyFont="1" applyFill="1" applyBorder="1" applyAlignment="1" applyProtection="1">
      <alignment horizontal="center" vertical="center" shrinkToFit="1"/>
      <protection locked="0"/>
    </xf>
    <xf numFmtId="0" fontId="27" fillId="0" borderId="26" xfId="0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center" vertical="center" shrinkToFit="1"/>
      <protection locked="0"/>
    </xf>
    <xf numFmtId="0" fontId="27" fillId="0" borderId="28" xfId="0" applyFont="1" applyFill="1" applyBorder="1" applyAlignment="1" applyProtection="1">
      <alignment horizontal="center" vertical="center" shrinkToFit="1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43" xfId="0" applyFont="1" applyBorder="1" applyAlignment="1">
      <alignment horizontal="center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29" fillId="0" borderId="43" xfId="0" applyFont="1" applyFill="1" applyBorder="1" applyAlignment="1">
      <alignment horizontal="center" vertical="center" shrinkToFit="1"/>
    </xf>
    <xf numFmtId="0" fontId="29" fillId="0" borderId="44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48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30" fillId="0" borderId="4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58" fontId="29" fillId="0" borderId="0" xfId="0" applyNumberFormat="1" applyFont="1" applyFill="1" applyAlignment="1">
      <alignment horizontal="center" vertical="center" shrinkToFit="1"/>
    </xf>
    <xf numFmtId="0" fontId="32" fillId="0" borderId="17" xfId="0" applyFont="1" applyBorder="1" applyAlignment="1">
      <alignment horizontal="right" vertical="center" shrinkToFit="1"/>
    </xf>
    <xf numFmtId="0" fontId="32" fillId="0" borderId="19" xfId="0" applyFont="1" applyBorder="1" applyAlignment="1">
      <alignment horizontal="right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25" fillId="0" borderId="43" xfId="41" applyFont="1" applyBorder="1" applyAlignment="1">
      <alignment horizontal="center" vertical="center" shrinkToFit="1"/>
    </xf>
    <xf numFmtId="0" fontId="29" fillId="0" borderId="42" xfId="41" applyFont="1" applyFill="1" applyBorder="1" applyAlignment="1">
      <alignment horizontal="center" vertical="center" shrinkToFit="1"/>
    </xf>
    <xf numFmtId="0" fontId="29" fillId="0" borderId="43" xfId="41" applyFont="1" applyFill="1" applyBorder="1" applyAlignment="1">
      <alignment horizontal="center" vertical="center" shrinkToFit="1"/>
    </xf>
    <xf numFmtId="0" fontId="29" fillId="0" borderId="44" xfId="41" applyFont="1" applyFill="1" applyBorder="1" applyAlignment="1">
      <alignment horizontal="center" vertical="center" shrinkToFit="1"/>
    </xf>
    <xf numFmtId="0" fontId="30" fillId="0" borderId="16" xfId="41" applyFont="1" applyFill="1" applyBorder="1" applyAlignment="1">
      <alignment horizontal="left" vertical="center" shrinkToFit="1"/>
    </xf>
    <xf numFmtId="0" fontId="30" fillId="0" borderId="11" xfId="41" applyFont="1" applyFill="1" applyBorder="1" applyAlignment="1">
      <alignment horizontal="left" vertical="center" shrinkToFit="1"/>
    </xf>
    <xf numFmtId="0" fontId="30" fillId="0" borderId="47" xfId="41" applyFont="1" applyFill="1" applyBorder="1" applyAlignment="1">
      <alignment horizontal="center" vertical="center" shrinkToFit="1"/>
    </xf>
    <xf numFmtId="0" fontId="30" fillId="0" borderId="13" xfId="41" applyFont="1" applyFill="1" applyBorder="1" applyAlignment="1">
      <alignment horizontal="center" vertical="center" shrinkToFit="1"/>
    </xf>
    <xf numFmtId="0" fontId="30" fillId="0" borderId="48" xfId="41" applyFont="1" applyFill="1" applyBorder="1" applyAlignment="1">
      <alignment horizontal="center" vertical="center" shrinkToFit="1"/>
    </xf>
    <xf numFmtId="0" fontId="30" fillId="0" borderId="0" xfId="41" applyFont="1" applyFill="1" applyAlignment="1">
      <alignment horizontal="center" vertical="center" shrinkToFit="1"/>
    </xf>
    <xf numFmtId="0" fontId="30" fillId="0" borderId="30" xfId="41" applyFont="1" applyFill="1" applyBorder="1" applyAlignment="1">
      <alignment horizontal="center" vertical="center" shrinkToFit="1"/>
    </xf>
    <xf numFmtId="0" fontId="30" fillId="0" borderId="31" xfId="41" applyFont="1" applyFill="1" applyBorder="1" applyAlignment="1">
      <alignment horizontal="center" vertical="center" shrinkToFit="1"/>
    </xf>
    <xf numFmtId="0" fontId="30" fillId="0" borderId="46" xfId="41" applyFont="1" applyFill="1" applyBorder="1" applyAlignment="1">
      <alignment horizontal="center" vertical="center" shrinkToFit="1"/>
    </xf>
    <xf numFmtId="0" fontId="29" fillId="0" borderId="0" xfId="41" applyFont="1" applyFill="1" applyAlignment="1">
      <alignment horizontal="center" vertical="center" shrinkToFit="1"/>
    </xf>
    <xf numFmtId="58" fontId="29" fillId="0" borderId="0" xfId="41" applyNumberFormat="1" applyFont="1" applyFill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58" fontId="38" fillId="0" borderId="0" xfId="0" applyNumberFormat="1" applyFont="1" applyFill="1" applyAlignment="1">
      <alignment horizontal="center" vertical="center" shrinkToFit="1"/>
    </xf>
    <xf numFmtId="58" fontId="38" fillId="0" borderId="0" xfId="0" applyNumberFormat="1" applyFont="1" applyFill="1" applyAlignment="1">
      <alignment horizontal="center" vertical="center" shrinkToFit="1"/>
    </xf>
    <xf numFmtId="0" fontId="38" fillId="0" borderId="0" xfId="0" applyFont="1" applyFill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0" fontId="40" fillId="0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40" fillId="0" borderId="10" xfId="0" applyFont="1" applyFill="1" applyBorder="1" applyAlignment="1">
      <alignment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left" vertical="center" shrinkToFit="1"/>
    </xf>
    <xf numFmtId="0" fontId="40" fillId="0" borderId="11" xfId="0" applyFont="1" applyFill="1" applyBorder="1" applyAlignment="1">
      <alignment horizontal="left" vertical="center" shrinkToFit="1"/>
    </xf>
    <xf numFmtId="0" fontId="40" fillId="0" borderId="11" xfId="0" applyFont="1" applyFill="1" applyBorder="1" applyAlignment="1">
      <alignment horizontal="left" vertical="center" shrinkToFit="1"/>
    </xf>
    <xf numFmtId="0" fontId="40" fillId="0" borderId="12" xfId="0" applyFont="1" applyFill="1" applyBorder="1" applyAlignment="1">
      <alignment horizontal="left" vertical="center" shrinkToFit="1"/>
    </xf>
    <xf numFmtId="0" fontId="38" fillId="0" borderId="43" xfId="0" applyFont="1" applyFill="1" applyBorder="1" applyAlignment="1">
      <alignment horizontal="center" vertical="center" shrinkToFit="1"/>
    </xf>
    <xf numFmtId="0" fontId="40" fillId="0" borderId="47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48" xfId="0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right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left" vertical="center" shrinkToFit="1"/>
    </xf>
    <xf numFmtId="0" fontId="41" fillId="0" borderId="14" xfId="0" applyFont="1" applyFill="1" applyBorder="1" applyAlignment="1">
      <alignment horizontal="right" vertical="center" shrinkToFit="1"/>
    </xf>
    <xf numFmtId="0" fontId="42" fillId="0" borderId="15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right" vertical="center" shrinkToFit="1"/>
    </xf>
    <xf numFmtId="0" fontId="42" fillId="0" borderId="18" xfId="0" applyFont="1" applyFill="1" applyBorder="1" applyAlignment="1">
      <alignment horizontal="left" vertical="center" shrinkToFit="1"/>
    </xf>
    <xf numFmtId="0" fontId="38" fillId="0" borderId="44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right" vertical="center" shrinkToFit="1"/>
    </xf>
    <xf numFmtId="0" fontId="42" fillId="0" borderId="19" xfId="0" applyFont="1" applyFill="1" applyBorder="1" applyAlignment="1">
      <alignment horizontal="right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left" vertical="center" shrinkToFit="1"/>
    </xf>
    <xf numFmtId="0" fontId="41" fillId="0" borderId="18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2" fillId="0" borderId="0" xfId="0" applyFont="1" applyFill="1" applyBorder="1" applyAlignment="1">
      <alignment horizontal="right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58" fontId="38" fillId="0" borderId="0" xfId="0" applyNumberFormat="1" applyFont="1" applyAlignment="1">
      <alignment horizontal="center" vertical="center" shrinkToFit="1"/>
    </xf>
    <xf numFmtId="58" fontId="38" fillId="0" borderId="0" xfId="0" applyNumberFormat="1" applyFont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40" fillId="0" borderId="30" xfId="0" applyFont="1" applyBorder="1" applyAlignment="1">
      <alignment horizontal="center" vertical="center" shrinkToFit="1"/>
    </xf>
    <xf numFmtId="0" fontId="40" fillId="0" borderId="31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38" fillId="0" borderId="42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12" xfId="0" applyFont="1" applyBorder="1" applyAlignment="1">
      <alignment horizontal="left" vertical="center" shrinkToFit="1"/>
    </xf>
    <xf numFmtId="0" fontId="38" fillId="0" borderId="43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right" vertical="center" shrinkToFit="1"/>
    </xf>
    <xf numFmtId="0" fontId="45" fillId="0" borderId="15" xfId="0" applyFont="1" applyBorder="1" applyAlignment="1">
      <alignment horizontal="left" vertical="center" shrinkToFit="1"/>
    </xf>
    <xf numFmtId="0" fontId="44" fillId="0" borderId="17" xfId="0" applyFont="1" applyBorder="1" applyAlignment="1">
      <alignment horizontal="right" vertical="center" shrinkToFit="1"/>
    </xf>
    <xf numFmtId="0" fontId="45" fillId="0" borderId="18" xfId="0" applyFont="1" applyBorder="1" applyAlignment="1">
      <alignment horizontal="left" vertical="center" shrinkToFit="1"/>
    </xf>
    <xf numFmtId="0" fontId="38" fillId="0" borderId="44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right" vertical="center" shrinkToFit="1"/>
    </xf>
    <xf numFmtId="0" fontId="45" fillId="0" borderId="19" xfId="0" applyFont="1" applyBorder="1" applyAlignment="1">
      <alignment horizontal="right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0" fillId="0" borderId="16" xfId="0" applyFont="1" applyBorder="1" applyAlignment="1">
      <alignment horizontal="left" vertical="center" shrinkToFit="1"/>
    </xf>
    <xf numFmtId="0" fontId="40" fillId="0" borderId="11" xfId="0" applyFont="1" applyBorder="1" applyAlignment="1">
      <alignment horizontal="left" vertical="center" shrinkToFit="1"/>
    </xf>
    <xf numFmtId="0" fontId="40" fillId="0" borderId="11" xfId="0" applyFont="1" applyBorder="1" applyAlignment="1">
      <alignment horizontal="left" vertical="center" shrinkToFit="1"/>
    </xf>
    <xf numFmtId="0" fontId="40" fillId="0" borderId="12" xfId="0" applyFont="1" applyBorder="1" applyAlignment="1">
      <alignment horizontal="left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48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right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left" vertical="center" shrinkToFit="1"/>
    </xf>
    <xf numFmtId="0" fontId="41" fillId="0" borderId="14" xfId="0" applyFont="1" applyBorder="1" applyAlignment="1">
      <alignment horizontal="right" vertical="center" shrinkToFit="1"/>
    </xf>
    <xf numFmtId="0" fontId="42" fillId="0" borderId="15" xfId="0" applyFont="1" applyBorder="1" applyAlignment="1">
      <alignment horizontal="left" vertical="center" shrinkToFit="1"/>
    </xf>
    <xf numFmtId="0" fontId="41" fillId="0" borderId="17" xfId="0" applyFont="1" applyBorder="1" applyAlignment="1">
      <alignment horizontal="right" vertical="center" shrinkToFit="1"/>
    </xf>
    <xf numFmtId="0" fontId="42" fillId="0" borderId="18" xfId="0" applyFont="1" applyBorder="1" applyAlignment="1">
      <alignment horizontal="left" vertical="center" shrinkToFit="1"/>
    </xf>
    <xf numFmtId="0" fontId="41" fillId="0" borderId="19" xfId="0" applyFont="1" applyBorder="1" applyAlignment="1">
      <alignment horizontal="right" vertical="center" shrinkToFit="1"/>
    </xf>
    <xf numFmtId="0" fontId="42" fillId="0" borderId="19" xfId="0" applyFont="1" applyBorder="1" applyAlignment="1">
      <alignment horizontal="right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left" vertical="center" shrinkToFit="1"/>
    </xf>
    <xf numFmtId="0" fontId="41" fillId="0" borderId="18" xfId="0" applyFont="1" applyBorder="1" applyAlignment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14</xdr:row>
      <xdr:rowOff>9526</xdr:rowOff>
    </xdr:from>
    <xdr:to>
      <xdr:col>5</xdr:col>
      <xdr:colOff>421005</xdr:colOff>
      <xdr:row>18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F73D0EB-3E9A-402A-8712-BCA2898227CA}"/>
            </a:ext>
          </a:extLst>
        </xdr:cNvPr>
        <xdr:cNvSpPr/>
      </xdr:nvSpPr>
      <xdr:spPr>
        <a:xfrm>
          <a:off x="1590675" y="2457451"/>
          <a:ext cx="1352550" cy="67627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Chopped  Bonito</a:t>
          </a:r>
          <a:r>
            <a:rPr kumimoji="1" lang="ja-JP" altLang="en-US" sz="1100">
              <a:solidFill>
                <a:srgbClr val="FF0000"/>
              </a:solidFill>
            </a:rPr>
            <a:t>　棄権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116206</xdr:colOff>
      <xdr:row>50</xdr:row>
      <xdr:rowOff>11429</xdr:rowOff>
    </xdr:from>
    <xdr:to>
      <xdr:col>6</xdr:col>
      <xdr:colOff>68580</xdr:colOff>
      <xdr:row>53</xdr:row>
      <xdr:rowOff>152446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731BF94-5884-42CD-926A-CCD9C75F609B}"/>
            </a:ext>
          </a:extLst>
        </xdr:cNvPr>
        <xdr:cNvSpPr/>
      </xdr:nvSpPr>
      <xdr:spPr>
        <a:xfrm>
          <a:off x="1495426" y="8753474"/>
          <a:ext cx="1533524" cy="64770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旭化成水島水島　</a:t>
          </a:r>
          <a:endParaRPr kumimoji="1" lang="en-US" altLang="ja-JP" sz="1100">
            <a:solidFill>
              <a:srgbClr val="FF0000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棄権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82</xdr:row>
      <xdr:rowOff>161926</xdr:rowOff>
    </xdr:from>
    <xdr:to>
      <xdr:col>5</xdr:col>
      <xdr:colOff>373451</xdr:colOff>
      <xdr:row>85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F2A5F07-2133-49E9-B271-274ADAD89001}"/>
            </a:ext>
          </a:extLst>
        </xdr:cNvPr>
        <xdr:cNvSpPr/>
      </xdr:nvSpPr>
      <xdr:spPr>
        <a:xfrm>
          <a:off x="1571625" y="14382751"/>
          <a:ext cx="1323975" cy="35242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ＴＲＡＩＬ棄権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</xdr:colOff>
      <xdr:row>30</xdr:row>
      <xdr:rowOff>87630</xdr:rowOff>
    </xdr:from>
    <xdr:to>
      <xdr:col>6</xdr:col>
      <xdr:colOff>59055</xdr:colOff>
      <xdr:row>33</xdr:row>
      <xdr:rowOff>49530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70C2B87-9C87-4639-8890-9B2E3FA4B751}"/>
            </a:ext>
          </a:extLst>
        </xdr:cNvPr>
        <xdr:cNvSpPr/>
      </xdr:nvSpPr>
      <xdr:spPr>
        <a:xfrm>
          <a:off x="1514475" y="5286375"/>
          <a:ext cx="1504950" cy="4762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MAHKREYNS  </a:t>
          </a:r>
          <a:r>
            <a:rPr kumimoji="1" lang="ja-JP" altLang="en-US" sz="1100">
              <a:solidFill>
                <a:sysClr val="windowText" lastClr="000000"/>
              </a:solidFill>
            </a:rPr>
            <a:t>棄権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</xdr:colOff>
      <xdr:row>30</xdr:row>
      <xdr:rowOff>142875</xdr:rowOff>
    </xdr:from>
    <xdr:to>
      <xdr:col>6</xdr:col>
      <xdr:colOff>11430</xdr:colOff>
      <xdr:row>33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2F3956A-CF67-415C-953E-F86097B407E7}"/>
            </a:ext>
          </a:extLst>
        </xdr:cNvPr>
        <xdr:cNvSpPr/>
      </xdr:nvSpPr>
      <xdr:spPr>
        <a:xfrm>
          <a:off x="1285875" y="5334000"/>
          <a:ext cx="1419225" cy="4000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倉敷市役所　棄権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14</xdr:row>
      <xdr:rowOff>85725</xdr:rowOff>
    </xdr:from>
    <xdr:to>
      <xdr:col>6</xdr:col>
      <xdr:colOff>49530</xdr:colOff>
      <xdr:row>16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4430359-A121-445D-B808-4942DCA86985}"/>
            </a:ext>
          </a:extLst>
        </xdr:cNvPr>
        <xdr:cNvSpPr/>
      </xdr:nvSpPr>
      <xdr:spPr>
        <a:xfrm>
          <a:off x="1323975" y="2533650"/>
          <a:ext cx="1419225" cy="4000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TRAIL</a:t>
          </a:r>
          <a:r>
            <a:rPr kumimoji="1" lang="ja-JP" altLang="en-US" sz="1100">
              <a:solidFill>
                <a:srgbClr val="FF0000"/>
              </a:solidFill>
            </a:rPr>
            <a:t>　棄権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80010</xdr:colOff>
      <xdr:row>77</xdr:row>
      <xdr:rowOff>106680</xdr:rowOff>
    </xdr:from>
    <xdr:to>
      <xdr:col>13</xdr:col>
      <xdr:colOff>68600</xdr:colOff>
      <xdr:row>79</xdr:row>
      <xdr:rowOff>156271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D71D00F-BFE9-455B-AA51-6F6A9FF2CA73}"/>
            </a:ext>
          </a:extLst>
        </xdr:cNvPr>
        <xdr:cNvSpPr/>
      </xdr:nvSpPr>
      <xdr:spPr>
        <a:xfrm>
          <a:off x="4572000" y="5819775"/>
          <a:ext cx="1562099" cy="4000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川崎医療福祉大学　棄権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BK43"/>
  <sheetViews>
    <sheetView zoomScale="85" zoomScaleNormal="85" workbookViewId="0">
      <selection activeCell="BF37" sqref="BF37:BH40"/>
    </sheetView>
  </sheetViews>
  <sheetFormatPr defaultColWidth="9" defaultRowHeight="16.2" x14ac:dyDescent="0.2"/>
  <cols>
    <col min="1" max="1" width="2.44140625" style="1" customWidth="1"/>
    <col min="2" max="46" width="2.21875" style="1" customWidth="1"/>
    <col min="47" max="54" width="1.77734375" style="2" customWidth="1"/>
    <col min="55" max="60" width="2.44140625" style="2" customWidth="1"/>
    <col min="61" max="61" width="9" style="1" bestFit="1"/>
    <col min="62" max="16384" width="9" style="1"/>
  </cols>
  <sheetData>
    <row r="1" spans="1:63" ht="23.4" x14ac:dyDescent="0.2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</row>
    <row r="2" spans="1:63" ht="14.25" customHeight="1" x14ac:dyDescent="0.2"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3" ht="18.75" customHeight="1" x14ac:dyDescent="0.2">
      <c r="A3" s="151" t="s">
        <v>18</v>
      </c>
      <c r="B3" s="151"/>
      <c r="C3" s="151"/>
      <c r="D3" s="151"/>
      <c r="E3" s="151"/>
      <c r="F3" s="152" t="s">
        <v>20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3" ht="15" customHeight="1" x14ac:dyDescent="0.2">
      <c r="A4" s="5"/>
    </row>
    <row r="5" spans="1:63" ht="12.75" customHeight="1" x14ac:dyDescent="0.2">
      <c r="B5" s="153"/>
      <c r="C5" s="153"/>
      <c r="D5" s="153"/>
      <c r="E5" s="153"/>
      <c r="F5" s="153"/>
      <c r="G5" s="139" t="str">
        <f>B9</f>
        <v>水工OB</v>
      </c>
      <c r="H5" s="139"/>
      <c r="I5" s="139"/>
      <c r="J5" s="139"/>
      <c r="K5" s="139"/>
      <c r="L5" s="139" t="str">
        <f>B13</f>
        <v>岡山市役所</v>
      </c>
      <c r="M5" s="139"/>
      <c r="N5" s="139"/>
      <c r="O5" s="139"/>
      <c r="P5" s="139"/>
      <c r="Q5" s="139" t="str">
        <f>B17</f>
        <v>LIARS</v>
      </c>
      <c r="R5" s="139"/>
      <c r="S5" s="139"/>
      <c r="T5" s="139"/>
      <c r="U5" s="139"/>
      <c r="V5" s="139" t="str">
        <f>B21</f>
        <v>FICKLE SNAILS</v>
      </c>
      <c r="W5" s="139"/>
      <c r="X5" s="139"/>
      <c r="Y5" s="139"/>
      <c r="Z5" s="139"/>
      <c r="AA5" s="139" t="str">
        <f>B25</f>
        <v>ﾌｧｲｻﾝｽﾞ岡山</v>
      </c>
      <c r="AB5" s="139"/>
      <c r="AC5" s="139"/>
      <c r="AD5" s="139"/>
      <c r="AE5" s="139"/>
      <c r="AF5" s="139" t="str">
        <f>B29</f>
        <v>ナカシマ</v>
      </c>
      <c r="AG5" s="139"/>
      <c r="AH5" s="139"/>
      <c r="AI5" s="139"/>
      <c r="AJ5" s="139"/>
      <c r="AK5" s="139" t="str">
        <f>B33</f>
        <v>ABF</v>
      </c>
      <c r="AL5" s="139"/>
      <c r="AM5" s="139"/>
      <c r="AN5" s="139"/>
      <c r="AO5" s="139"/>
      <c r="AP5" s="139" t="str">
        <f>B37</f>
        <v>GAUCHOS</v>
      </c>
      <c r="AQ5" s="139"/>
      <c r="AR5" s="139"/>
      <c r="AS5" s="139"/>
      <c r="AT5" s="139"/>
      <c r="AU5" s="105" t="s">
        <v>24</v>
      </c>
      <c r="AV5" s="106"/>
      <c r="AW5" s="106"/>
      <c r="AX5" s="106"/>
      <c r="AY5" s="106"/>
      <c r="AZ5" s="106"/>
      <c r="BA5" s="106"/>
      <c r="BB5" s="106"/>
      <c r="BC5" s="149" t="s">
        <v>0</v>
      </c>
      <c r="BD5" s="139"/>
      <c r="BE5" s="139"/>
      <c r="BF5" s="139" t="s">
        <v>30</v>
      </c>
      <c r="BG5" s="139"/>
      <c r="BH5" s="139"/>
      <c r="BI5" s="139" t="s">
        <v>27</v>
      </c>
      <c r="BJ5" s="139" t="s">
        <v>39</v>
      </c>
      <c r="BK5" s="139" t="s">
        <v>35</v>
      </c>
    </row>
    <row r="6" spans="1:63" ht="12.75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08"/>
      <c r="AV6" s="109"/>
      <c r="AW6" s="109"/>
      <c r="AX6" s="109"/>
      <c r="AY6" s="109"/>
      <c r="AZ6" s="109"/>
      <c r="BA6" s="109"/>
      <c r="BB6" s="109"/>
      <c r="BC6" s="139"/>
      <c r="BD6" s="139"/>
      <c r="BE6" s="139"/>
      <c r="BF6" s="139"/>
      <c r="BG6" s="139"/>
      <c r="BH6" s="139"/>
      <c r="BI6" s="139"/>
      <c r="BJ6" s="139"/>
      <c r="BK6" s="139"/>
    </row>
    <row r="7" spans="1:63" ht="12.75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08"/>
      <c r="AV7" s="109"/>
      <c r="AW7" s="109"/>
      <c r="AX7" s="109"/>
      <c r="AY7" s="109"/>
      <c r="AZ7" s="109"/>
      <c r="BA7" s="109"/>
      <c r="BB7" s="109"/>
      <c r="BC7" s="139"/>
      <c r="BD7" s="139"/>
      <c r="BE7" s="139"/>
      <c r="BF7" s="139"/>
      <c r="BG7" s="139"/>
      <c r="BH7" s="139"/>
      <c r="BI7" s="139"/>
      <c r="BJ7" s="139"/>
      <c r="BK7" s="139"/>
    </row>
    <row r="8" spans="1:63" ht="12.75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11"/>
      <c r="AV8" s="112"/>
      <c r="AW8" s="112"/>
      <c r="AX8" s="112"/>
      <c r="AY8" s="112"/>
      <c r="AZ8" s="112"/>
      <c r="BA8" s="112"/>
      <c r="BB8" s="112"/>
      <c r="BC8" s="139"/>
      <c r="BD8" s="139"/>
      <c r="BE8" s="139"/>
      <c r="BF8" s="139"/>
      <c r="BG8" s="139"/>
      <c r="BH8" s="139"/>
      <c r="BI8" s="139"/>
      <c r="BJ8" s="139"/>
      <c r="BK8" s="139"/>
    </row>
    <row r="9" spans="1:63" ht="12.75" customHeight="1" x14ac:dyDescent="0.2">
      <c r="B9" s="105" t="s">
        <v>44</v>
      </c>
      <c r="C9" s="106"/>
      <c r="D9" s="106"/>
      <c r="E9" s="106"/>
      <c r="F9" s="107"/>
      <c r="G9" s="140"/>
      <c r="H9" s="141"/>
      <c r="I9" s="141"/>
      <c r="J9" s="141"/>
      <c r="K9" s="142"/>
      <c r="L9" s="120" t="s">
        <v>49</v>
      </c>
      <c r="M9" s="121"/>
      <c r="N9" s="121"/>
      <c r="O9" s="121"/>
      <c r="P9" s="122"/>
      <c r="Q9" s="120" t="s">
        <v>53</v>
      </c>
      <c r="R9" s="121"/>
      <c r="S9" s="121"/>
      <c r="T9" s="121"/>
      <c r="U9" s="122"/>
      <c r="V9" s="120" t="s">
        <v>49</v>
      </c>
      <c r="W9" s="121"/>
      <c r="X9" s="121"/>
      <c r="Y9" s="121"/>
      <c r="Z9" s="122"/>
      <c r="AA9" s="120" t="s">
        <v>53</v>
      </c>
      <c r="AB9" s="121"/>
      <c r="AC9" s="121"/>
      <c r="AD9" s="121"/>
      <c r="AE9" s="122"/>
      <c r="AF9" s="120" t="s">
        <v>53</v>
      </c>
      <c r="AG9" s="121"/>
      <c r="AH9" s="121"/>
      <c r="AI9" s="121"/>
      <c r="AJ9" s="122"/>
      <c r="AK9" s="120" t="s">
        <v>53</v>
      </c>
      <c r="AL9" s="121"/>
      <c r="AM9" s="121"/>
      <c r="AN9" s="121"/>
      <c r="AO9" s="122"/>
      <c r="AP9" s="120" t="s">
        <v>49</v>
      </c>
      <c r="AQ9" s="121"/>
      <c r="AR9" s="121"/>
      <c r="AS9" s="121"/>
      <c r="AT9" s="122"/>
      <c r="AU9" s="104">
        <v>3</v>
      </c>
      <c r="AV9" s="92"/>
      <c r="AW9" s="92" t="s">
        <v>55</v>
      </c>
      <c r="AX9" s="92"/>
      <c r="AY9" s="92">
        <v>4</v>
      </c>
      <c r="AZ9" s="92"/>
      <c r="BA9" s="92" t="s">
        <v>26</v>
      </c>
      <c r="BB9" s="92"/>
      <c r="BC9" s="93">
        <f>IF(AU9+AY9=0,"",AU9/(AU9+AY9)*100)</f>
        <v>42.857142857142854</v>
      </c>
      <c r="BD9" s="93"/>
      <c r="BE9" s="93"/>
      <c r="BF9" s="94">
        <v>5</v>
      </c>
      <c r="BG9" s="94"/>
      <c r="BH9" s="94"/>
      <c r="BI9" s="95">
        <f>IF(BJ9=0,"",ROUND(BJ9/BK9,5))</f>
        <v>0.8871</v>
      </c>
      <c r="BJ9" s="96">
        <f>(L11+Q11+V11+AA11+AF11+AK11+AP11)</f>
        <v>495</v>
      </c>
      <c r="BK9" s="96">
        <f>(O11+T11+Y11+AD11+AI11+AN11+AS11)</f>
        <v>558</v>
      </c>
    </row>
    <row r="10" spans="1:63" ht="12.75" customHeight="1" x14ac:dyDescent="0.2">
      <c r="B10" s="108"/>
      <c r="C10" s="109"/>
      <c r="D10" s="109"/>
      <c r="E10" s="109"/>
      <c r="F10" s="110"/>
      <c r="G10" s="143"/>
      <c r="H10" s="144"/>
      <c r="I10" s="144"/>
      <c r="J10" s="144"/>
      <c r="K10" s="145"/>
      <c r="L10" s="123"/>
      <c r="M10" s="124"/>
      <c r="N10" s="124"/>
      <c r="O10" s="124"/>
      <c r="P10" s="125"/>
      <c r="Q10" s="123"/>
      <c r="R10" s="124"/>
      <c r="S10" s="124"/>
      <c r="T10" s="124"/>
      <c r="U10" s="125"/>
      <c r="V10" s="123"/>
      <c r="W10" s="124"/>
      <c r="X10" s="124"/>
      <c r="Y10" s="124"/>
      <c r="Z10" s="125"/>
      <c r="AA10" s="123"/>
      <c r="AB10" s="124"/>
      <c r="AC10" s="124"/>
      <c r="AD10" s="124"/>
      <c r="AE10" s="125"/>
      <c r="AF10" s="123"/>
      <c r="AG10" s="124"/>
      <c r="AH10" s="124"/>
      <c r="AI10" s="124"/>
      <c r="AJ10" s="125"/>
      <c r="AK10" s="123"/>
      <c r="AL10" s="124"/>
      <c r="AM10" s="124"/>
      <c r="AN10" s="124"/>
      <c r="AO10" s="125"/>
      <c r="AP10" s="123"/>
      <c r="AQ10" s="124"/>
      <c r="AR10" s="124"/>
      <c r="AS10" s="124"/>
      <c r="AT10" s="125"/>
      <c r="AU10" s="104"/>
      <c r="AV10" s="92"/>
      <c r="AW10" s="92"/>
      <c r="AX10" s="92"/>
      <c r="AY10" s="92"/>
      <c r="AZ10" s="92"/>
      <c r="BA10" s="92"/>
      <c r="BB10" s="92"/>
      <c r="BC10" s="93"/>
      <c r="BD10" s="93"/>
      <c r="BE10" s="93"/>
      <c r="BF10" s="94"/>
      <c r="BG10" s="94"/>
      <c r="BH10" s="94"/>
      <c r="BI10" s="95"/>
      <c r="BJ10" s="96"/>
      <c r="BK10" s="96"/>
    </row>
    <row r="11" spans="1:63" ht="12.75" customHeight="1" x14ac:dyDescent="0.2">
      <c r="B11" s="108"/>
      <c r="C11" s="109"/>
      <c r="D11" s="109"/>
      <c r="E11" s="109"/>
      <c r="F11" s="110"/>
      <c r="G11" s="143"/>
      <c r="H11" s="144"/>
      <c r="I11" s="144"/>
      <c r="J11" s="144"/>
      <c r="K11" s="145"/>
      <c r="L11" s="126">
        <v>86</v>
      </c>
      <c r="M11" s="127"/>
      <c r="N11" s="127" t="s">
        <v>33</v>
      </c>
      <c r="O11" s="127">
        <v>78</v>
      </c>
      <c r="P11" s="130"/>
      <c r="Q11" s="126">
        <v>67</v>
      </c>
      <c r="R11" s="127"/>
      <c r="S11" s="127" t="s">
        <v>33</v>
      </c>
      <c r="T11" s="127">
        <v>73</v>
      </c>
      <c r="U11" s="130"/>
      <c r="V11" s="126">
        <v>88</v>
      </c>
      <c r="W11" s="127"/>
      <c r="X11" s="127" t="s">
        <v>33</v>
      </c>
      <c r="Y11" s="127">
        <v>69</v>
      </c>
      <c r="Z11" s="130"/>
      <c r="AA11" s="126">
        <v>44</v>
      </c>
      <c r="AB11" s="127"/>
      <c r="AC11" s="127" t="s">
        <v>33</v>
      </c>
      <c r="AD11" s="127">
        <v>100</v>
      </c>
      <c r="AE11" s="130"/>
      <c r="AF11" s="126">
        <v>52</v>
      </c>
      <c r="AG11" s="127"/>
      <c r="AH11" s="127" t="s">
        <v>33</v>
      </c>
      <c r="AI11" s="127">
        <v>88</v>
      </c>
      <c r="AJ11" s="130"/>
      <c r="AK11" s="126">
        <v>77</v>
      </c>
      <c r="AL11" s="127"/>
      <c r="AM11" s="127" t="s">
        <v>33</v>
      </c>
      <c r="AN11" s="127">
        <v>85</v>
      </c>
      <c r="AO11" s="130"/>
      <c r="AP11" s="126">
        <v>81</v>
      </c>
      <c r="AQ11" s="127"/>
      <c r="AR11" s="127" t="s">
        <v>33</v>
      </c>
      <c r="AS11" s="127">
        <v>65</v>
      </c>
      <c r="AT11" s="130"/>
      <c r="AU11" s="104"/>
      <c r="AV11" s="92"/>
      <c r="AW11" s="92"/>
      <c r="AX11" s="92"/>
      <c r="AY11" s="92"/>
      <c r="AZ11" s="92"/>
      <c r="BA11" s="92"/>
      <c r="BB11" s="92"/>
      <c r="BC11" s="93"/>
      <c r="BD11" s="93"/>
      <c r="BE11" s="93"/>
      <c r="BF11" s="94"/>
      <c r="BG11" s="94"/>
      <c r="BH11" s="94"/>
      <c r="BI11" s="95"/>
      <c r="BJ11" s="96"/>
      <c r="BK11" s="96"/>
    </row>
    <row r="12" spans="1:63" ht="12.75" customHeight="1" x14ac:dyDescent="0.2">
      <c r="B12" s="111"/>
      <c r="C12" s="112"/>
      <c r="D12" s="112"/>
      <c r="E12" s="112"/>
      <c r="F12" s="113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128"/>
      <c r="AG12" s="129"/>
      <c r="AH12" s="129"/>
      <c r="AI12" s="129"/>
      <c r="AJ12" s="131"/>
      <c r="AK12" s="128"/>
      <c r="AL12" s="129"/>
      <c r="AM12" s="129"/>
      <c r="AN12" s="129"/>
      <c r="AO12" s="131"/>
      <c r="AP12" s="128"/>
      <c r="AQ12" s="129"/>
      <c r="AR12" s="129"/>
      <c r="AS12" s="129"/>
      <c r="AT12" s="131"/>
      <c r="AU12" s="104"/>
      <c r="AV12" s="92"/>
      <c r="AW12" s="92"/>
      <c r="AX12" s="92"/>
      <c r="AY12" s="92"/>
      <c r="AZ12" s="92"/>
      <c r="BA12" s="92"/>
      <c r="BB12" s="92"/>
      <c r="BC12" s="93"/>
      <c r="BD12" s="93"/>
      <c r="BE12" s="93"/>
      <c r="BF12" s="94"/>
      <c r="BG12" s="94"/>
      <c r="BH12" s="94"/>
      <c r="BI12" s="95"/>
      <c r="BJ12" s="96"/>
      <c r="BK12" s="96"/>
    </row>
    <row r="13" spans="1:63" ht="12.75" customHeight="1" x14ac:dyDescent="0.2">
      <c r="B13" s="105" t="s">
        <v>56</v>
      </c>
      <c r="C13" s="106"/>
      <c r="D13" s="106"/>
      <c r="E13" s="106"/>
      <c r="F13" s="107"/>
      <c r="G13" s="97" t="str">
        <f>IF(L9="○","●",IF(L9="●","○",L9))</f>
        <v>●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53</v>
      </c>
      <c r="R13" s="121"/>
      <c r="S13" s="121"/>
      <c r="T13" s="121"/>
      <c r="U13" s="122"/>
      <c r="V13" s="120" t="s">
        <v>49</v>
      </c>
      <c r="W13" s="121"/>
      <c r="X13" s="121"/>
      <c r="Y13" s="121"/>
      <c r="Z13" s="122"/>
      <c r="AA13" s="120" t="s">
        <v>53</v>
      </c>
      <c r="AB13" s="121"/>
      <c r="AC13" s="121"/>
      <c r="AD13" s="121"/>
      <c r="AE13" s="122"/>
      <c r="AF13" s="120" t="s">
        <v>53</v>
      </c>
      <c r="AG13" s="121"/>
      <c r="AH13" s="121"/>
      <c r="AI13" s="121"/>
      <c r="AJ13" s="122"/>
      <c r="AK13" s="120" t="s">
        <v>53</v>
      </c>
      <c r="AL13" s="121"/>
      <c r="AM13" s="121"/>
      <c r="AN13" s="121"/>
      <c r="AO13" s="122"/>
      <c r="AP13" s="120" t="s">
        <v>49</v>
      </c>
      <c r="AQ13" s="121"/>
      <c r="AR13" s="121"/>
      <c r="AS13" s="121"/>
      <c r="AT13" s="122"/>
      <c r="AU13" s="104">
        <v>2</v>
      </c>
      <c r="AV13" s="92"/>
      <c r="AW13" s="92" t="s">
        <v>55</v>
      </c>
      <c r="AX13" s="92"/>
      <c r="AY13" s="92">
        <v>5</v>
      </c>
      <c r="AZ13" s="92"/>
      <c r="BA13" s="92" t="s">
        <v>26</v>
      </c>
      <c r="BB13" s="92"/>
      <c r="BC13" s="93">
        <f>IF(AU13+AY13=0,"",AU13/(AU13+AY13)*100)</f>
        <v>28.571428571428569</v>
      </c>
      <c r="BD13" s="93"/>
      <c r="BE13" s="93"/>
      <c r="BF13" s="94"/>
      <c r="BG13" s="94"/>
      <c r="BH13" s="94"/>
      <c r="BI13" s="95">
        <f>IF(BJ13=0,"",ROUND(BJ13/BK13,5))</f>
        <v>0.78583999999999998</v>
      </c>
      <c r="BJ13" s="96">
        <f>(G15+Q15+V15+AA15+AF15+AK15+AP15)</f>
        <v>444</v>
      </c>
      <c r="BK13" s="96">
        <f>(J15+T15+Y15+AD15+AI15+AN15+AS15)</f>
        <v>565</v>
      </c>
    </row>
    <row r="14" spans="1:63" ht="12.75" customHeight="1" x14ac:dyDescent="0.2">
      <c r="B14" s="108"/>
      <c r="C14" s="109"/>
      <c r="D14" s="109"/>
      <c r="E14" s="109"/>
      <c r="F14" s="110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123"/>
      <c r="AG14" s="124"/>
      <c r="AH14" s="124"/>
      <c r="AI14" s="124"/>
      <c r="AJ14" s="125"/>
      <c r="AK14" s="123"/>
      <c r="AL14" s="124"/>
      <c r="AM14" s="124"/>
      <c r="AN14" s="124"/>
      <c r="AO14" s="125"/>
      <c r="AP14" s="123"/>
      <c r="AQ14" s="124"/>
      <c r="AR14" s="124"/>
      <c r="AS14" s="124"/>
      <c r="AT14" s="125"/>
      <c r="AU14" s="104"/>
      <c r="AV14" s="92"/>
      <c r="AW14" s="92"/>
      <c r="AX14" s="92"/>
      <c r="AY14" s="92"/>
      <c r="AZ14" s="92"/>
      <c r="BA14" s="92"/>
      <c r="BB14" s="92"/>
      <c r="BC14" s="93"/>
      <c r="BD14" s="93"/>
      <c r="BE14" s="93"/>
      <c r="BF14" s="94"/>
      <c r="BG14" s="94"/>
      <c r="BH14" s="94"/>
      <c r="BI14" s="95"/>
      <c r="BJ14" s="96"/>
      <c r="BK14" s="96"/>
    </row>
    <row r="15" spans="1:63" ht="12.75" customHeight="1" x14ac:dyDescent="0.2">
      <c r="B15" s="108"/>
      <c r="C15" s="109"/>
      <c r="D15" s="109"/>
      <c r="E15" s="109"/>
      <c r="F15" s="110"/>
      <c r="G15" s="90">
        <f>O11</f>
        <v>78</v>
      </c>
      <c r="H15" s="82"/>
      <c r="I15" s="82" t="s">
        <v>33</v>
      </c>
      <c r="J15" s="82">
        <f>L11</f>
        <v>86</v>
      </c>
      <c r="K15" s="83"/>
      <c r="L15" s="103"/>
      <c r="M15" s="103"/>
      <c r="N15" s="103"/>
      <c r="O15" s="103"/>
      <c r="P15" s="103"/>
      <c r="Q15" s="126">
        <v>63</v>
      </c>
      <c r="R15" s="127"/>
      <c r="S15" s="127" t="s">
        <v>33</v>
      </c>
      <c r="T15" s="127">
        <v>80</v>
      </c>
      <c r="U15" s="130"/>
      <c r="V15" s="126">
        <v>64</v>
      </c>
      <c r="W15" s="127"/>
      <c r="X15" s="127" t="s">
        <v>33</v>
      </c>
      <c r="Y15" s="127">
        <v>62</v>
      </c>
      <c r="Z15" s="130"/>
      <c r="AA15" s="126">
        <v>45</v>
      </c>
      <c r="AB15" s="127"/>
      <c r="AC15" s="127" t="s">
        <v>33</v>
      </c>
      <c r="AD15" s="127">
        <v>91</v>
      </c>
      <c r="AE15" s="130"/>
      <c r="AF15" s="126">
        <v>56</v>
      </c>
      <c r="AG15" s="127"/>
      <c r="AH15" s="127" t="s">
        <v>33</v>
      </c>
      <c r="AI15" s="127">
        <v>99</v>
      </c>
      <c r="AJ15" s="130"/>
      <c r="AK15" s="126">
        <v>66</v>
      </c>
      <c r="AL15" s="127"/>
      <c r="AM15" s="127" t="s">
        <v>33</v>
      </c>
      <c r="AN15" s="127">
        <v>77</v>
      </c>
      <c r="AO15" s="130"/>
      <c r="AP15" s="126">
        <v>72</v>
      </c>
      <c r="AQ15" s="127"/>
      <c r="AR15" s="127" t="s">
        <v>33</v>
      </c>
      <c r="AS15" s="127">
        <v>70</v>
      </c>
      <c r="AT15" s="130"/>
      <c r="AU15" s="104"/>
      <c r="AV15" s="92"/>
      <c r="AW15" s="92"/>
      <c r="AX15" s="92"/>
      <c r="AY15" s="92"/>
      <c r="AZ15" s="92"/>
      <c r="BA15" s="92"/>
      <c r="BB15" s="92"/>
      <c r="BC15" s="93"/>
      <c r="BD15" s="93"/>
      <c r="BE15" s="93"/>
      <c r="BF15" s="94"/>
      <c r="BG15" s="94"/>
      <c r="BH15" s="94"/>
      <c r="BI15" s="95"/>
      <c r="BJ15" s="96"/>
      <c r="BK15" s="96"/>
    </row>
    <row r="16" spans="1:63" ht="12.75" customHeight="1" x14ac:dyDescent="0.2">
      <c r="B16" s="111"/>
      <c r="C16" s="112"/>
      <c r="D16" s="112"/>
      <c r="E16" s="112"/>
      <c r="F16" s="113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128"/>
      <c r="AG16" s="129"/>
      <c r="AH16" s="129"/>
      <c r="AI16" s="129"/>
      <c r="AJ16" s="131"/>
      <c r="AK16" s="128"/>
      <c r="AL16" s="129"/>
      <c r="AM16" s="129"/>
      <c r="AN16" s="129"/>
      <c r="AO16" s="131"/>
      <c r="AP16" s="128"/>
      <c r="AQ16" s="129"/>
      <c r="AR16" s="129"/>
      <c r="AS16" s="129"/>
      <c r="AT16" s="131"/>
      <c r="AU16" s="104"/>
      <c r="AV16" s="92"/>
      <c r="AW16" s="92"/>
      <c r="AX16" s="92"/>
      <c r="AY16" s="92"/>
      <c r="AZ16" s="92"/>
      <c r="BA16" s="92"/>
      <c r="BB16" s="92"/>
      <c r="BC16" s="93"/>
      <c r="BD16" s="93"/>
      <c r="BE16" s="93"/>
      <c r="BF16" s="94"/>
      <c r="BG16" s="94"/>
      <c r="BH16" s="94"/>
      <c r="BI16" s="95"/>
      <c r="BJ16" s="96"/>
      <c r="BK16" s="96"/>
    </row>
    <row r="17" spans="2:63" ht="12.75" customHeight="1" x14ac:dyDescent="0.2">
      <c r="B17" s="105" t="s">
        <v>58</v>
      </c>
      <c r="C17" s="106"/>
      <c r="D17" s="106"/>
      <c r="E17" s="106"/>
      <c r="F17" s="107"/>
      <c r="G17" s="97" t="str">
        <f>IF(Q9="○","●",IF(Q9="●","○",Q9))</f>
        <v>○</v>
      </c>
      <c r="H17" s="98"/>
      <c r="I17" s="98"/>
      <c r="J17" s="98"/>
      <c r="K17" s="99"/>
      <c r="L17" s="97" t="str">
        <f>IF(Q13="○","●",IF(Q13="●","○",Q13))</f>
        <v>○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49</v>
      </c>
      <c r="W17" s="121"/>
      <c r="X17" s="121"/>
      <c r="Y17" s="121"/>
      <c r="Z17" s="122"/>
      <c r="AA17" s="120" t="s">
        <v>53</v>
      </c>
      <c r="AB17" s="121"/>
      <c r="AC17" s="121"/>
      <c r="AD17" s="121"/>
      <c r="AE17" s="122"/>
      <c r="AF17" s="120" t="s">
        <v>53</v>
      </c>
      <c r="AG17" s="121"/>
      <c r="AH17" s="121"/>
      <c r="AI17" s="121"/>
      <c r="AJ17" s="122"/>
      <c r="AK17" s="120" t="s">
        <v>53</v>
      </c>
      <c r="AL17" s="121"/>
      <c r="AM17" s="121"/>
      <c r="AN17" s="121"/>
      <c r="AO17" s="122"/>
      <c r="AP17" s="120" t="s">
        <v>53</v>
      </c>
      <c r="AQ17" s="121"/>
      <c r="AR17" s="121"/>
      <c r="AS17" s="121"/>
      <c r="AT17" s="122"/>
      <c r="AU17" s="104">
        <v>3</v>
      </c>
      <c r="AV17" s="92"/>
      <c r="AW17" s="92" t="s">
        <v>55</v>
      </c>
      <c r="AX17" s="92"/>
      <c r="AY17" s="92">
        <v>4</v>
      </c>
      <c r="AZ17" s="92"/>
      <c r="BA17" s="92" t="s">
        <v>26</v>
      </c>
      <c r="BB17" s="92"/>
      <c r="BC17" s="93">
        <f>IF(AU17+AY17=0,"",AU17/(AU17+AY17)*100)</f>
        <v>42.857142857142854</v>
      </c>
      <c r="BD17" s="93"/>
      <c r="BE17" s="93"/>
      <c r="BF17" s="94">
        <v>4</v>
      </c>
      <c r="BG17" s="94"/>
      <c r="BH17" s="94"/>
      <c r="BI17" s="95">
        <f>IF(BJ17=0,"",ROUND(BJ17/BK17,5))</f>
        <v>0.82321</v>
      </c>
      <c r="BJ17" s="96">
        <f>(G19+L19+V19+AA19+AF19+AK19+AP19)</f>
        <v>461</v>
      </c>
      <c r="BK17" s="96">
        <f>(J19+O19+Y19+AD19+AI19+AN19+AS19)</f>
        <v>560</v>
      </c>
    </row>
    <row r="18" spans="2:63" ht="12.75" customHeight="1" x14ac:dyDescent="0.2">
      <c r="B18" s="108"/>
      <c r="C18" s="109"/>
      <c r="D18" s="109"/>
      <c r="E18" s="109"/>
      <c r="F18" s="110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23"/>
      <c r="AB18" s="124"/>
      <c r="AC18" s="124"/>
      <c r="AD18" s="124"/>
      <c r="AE18" s="125"/>
      <c r="AF18" s="123"/>
      <c r="AG18" s="124"/>
      <c r="AH18" s="124"/>
      <c r="AI18" s="124"/>
      <c r="AJ18" s="125"/>
      <c r="AK18" s="123"/>
      <c r="AL18" s="124"/>
      <c r="AM18" s="124"/>
      <c r="AN18" s="124"/>
      <c r="AO18" s="125"/>
      <c r="AP18" s="123"/>
      <c r="AQ18" s="124"/>
      <c r="AR18" s="124"/>
      <c r="AS18" s="124"/>
      <c r="AT18" s="125"/>
      <c r="AU18" s="104"/>
      <c r="AV18" s="92"/>
      <c r="AW18" s="92"/>
      <c r="AX18" s="92"/>
      <c r="AY18" s="92"/>
      <c r="AZ18" s="92"/>
      <c r="BA18" s="92"/>
      <c r="BB18" s="92"/>
      <c r="BC18" s="93"/>
      <c r="BD18" s="93"/>
      <c r="BE18" s="93"/>
      <c r="BF18" s="94"/>
      <c r="BG18" s="94"/>
      <c r="BH18" s="94"/>
      <c r="BI18" s="95"/>
      <c r="BJ18" s="96"/>
      <c r="BK18" s="96"/>
    </row>
    <row r="19" spans="2:63" ht="12.75" customHeight="1" x14ac:dyDescent="0.2">
      <c r="B19" s="108"/>
      <c r="C19" s="109"/>
      <c r="D19" s="109"/>
      <c r="E19" s="109"/>
      <c r="F19" s="110"/>
      <c r="G19" s="90">
        <f>T11</f>
        <v>73</v>
      </c>
      <c r="H19" s="82"/>
      <c r="I19" s="82" t="s">
        <v>33</v>
      </c>
      <c r="J19" s="82">
        <f>Q11</f>
        <v>67</v>
      </c>
      <c r="K19" s="83"/>
      <c r="L19" s="90">
        <f>T15</f>
        <v>80</v>
      </c>
      <c r="M19" s="82"/>
      <c r="N19" s="82" t="s">
        <v>33</v>
      </c>
      <c r="O19" s="82">
        <f>Q15</f>
        <v>63</v>
      </c>
      <c r="P19" s="83"/>
      <c r="Q19" s="103"/>
      <c r="R19" s="103"/>
      <c r="S19" s="103"/>
      <c r="T19" s="103"/>
      <c r="U19" s="103"/>
      <c r="V19" s="126">
        <v>88</v>
      </c>
      <c r="W19" s="127"/>
      <c r="X19" s="127" t="s">
        <v>33</v>
      </c>
      <c r="Y19" s="127">
        <v>72</v>
      </c>
      <c r="Z19" s="130"/>
      <c r="AA19" s="126">
        <v>52</v>
      </c>
      <c r="AB19" s="127"/>
      <c r="AC19" s="127" t="s">
        <v>33</v>
      </c>
      <c r="AD19" s="127">
        <v>94</v>
      </c>
      <c r="AE19" s="130"/>
      <c r="AF19" s="126">
        <v>60</v>
      </c>
      <c r="AG19" s="127"/>
      <c r="AH19" s="127" t="s">
        <v>33</v>
      </c>
      <c r="AI19" s="127">
        <v>76</v>
      </c>
      <c r="AJ19" s="130"/>
      <c r="AK19" s="126">
        <v>59</v>
      </c>
      <c r="AL19" s="127"/>
      <c r="AM19" s="127" t="s">
        <v>33</v>
      </c>
      <c r="AN19" s="127">
        <v>91</v>
      </c>
      <c r="AO19" s="130"/>
      <c r="AP19" s="126">
        <v>49</v>
      </c>
      <c r="AQ19" s="127"/>
      <c r="AR19" s="127" t="s">
        <v>33</v>
      </c>
      <c r="AS19" s="127">
        <v>97</v>
      </c>
      <c r="AT19" s="130"/>
      <c r="AU19" s="104"/>
      <c r="AV19" s="92"/>
      <c r="AW19" s="92"/>
      <c r="AX19" s="92"/>
      <c r="AY19" s="92"/>
      <c r="AZ19" s="92"/>
      <c r="BA19" s="92"/>
      <c r="BB19" s="92"/>
      <c r="BC19" s="93"/>
      <c r="BD19" s="93"/>
      <c r="BE19" s="93"/>
      <c r="BF19" s="94"/>
      <c r="BG19" s="94"/>
      <c r="BH19" s="94"/>
      <c r="BI19" s="95"/>
      <c r="BJ19" s="96"/>
      <c r="BK19" s="96"/>
    </row>
    <row r="20" spans="2:63" ht="12.75" customHeight="1" x14ac:dyDescent="0.2">
      <c r="B20" s="111"/>
      <c r="C20" s="112"/>
      <c r="D20" s="112"/>
      <c r="E20" s="112"/>
      <c r="F20" s="113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128"/>
      <c r="AG20" s="129"/>
      <c r="AH20" s="129"/>
      <c r="AI20" s="129"/>
      <c r="AJ20" s="131"/>
      <c r="AK20" s="128"/>
      <c r="AL20" s="129"/>
      <c r="AM20" s="129"/>
      <c r="AN20" s="129"/>
      <c r="AO20" s="131"/>
      <c r="AP20" s="128"/>
      <c r="AQ20" s="129"/>
      <c r="AR20" s="129"/>
      <c r="AS20" s="129"/>
      <c r="AT20" s="131"/>
      <c r="AU20" s="104"/>
      <c r="AV20" s="92"/>
      <c r="AW20" s="92"/>
      <c r="AX20" s="92"/>
      <c r="AY20" s="92"/>
      <c r="AZ20" s="92"/>
      <c r="BA20" s="92"/>
      <c r="BB20" s="92"/>
      <c r="BC20" s="93"/>
      <c r="BD20" s="93"/>
      <c r="BE20" s="93"/>
      <c r="BF20" s="94"/>
      <c r="BG20" s="94"/>
      <c r="BH20" s="94"/>
      <c r="BI20" s="95"/>
      <c r="BJ20" s="96"/>
      <c r="BK20" s="96"/>
    </row>
    <row r="21" spans="2:63" ht="12.75" customHeight="1" x14ac:dyDescent="0.2">
      <c r="B21" s="105" t="s">
        <v>32</v>
      </c>
      <c r="C21" s="106"/>
      <c r="D21" s="106"/>
      <c r="E21" s="106"/>
      <c r="F21" s="107"/>
      <c r="G21" s="97" t="str">
        <f>IF(V9="○","●",IF(V9="●","○",V9))</f>
        <v>●</v>
      </c>
      <c r="H21" s="98"/>
      <c r="I21" s="98"/>
      <c r="J21" s="98"/>
      <c r="K21" s="99"/>
      <c r="L21" s="97" t="str">
        <f>IF(V13="○","●",IF(V13="●","○",V13))</f>
        <v>●</v>
      </c>
      <c r="M21" s="98"/>
      <c r="N21" s="98"/>
      <c r="O21" s="98"/>
      <c r="P21" s="99"/>
      <c r="Q21" s="97" t="str">
        <f>IF(V17="○","●",IF(V17="●","○",V17))</f>
        <v>●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53</v>
      </c>
      <c r="AB21" s="121"/>
      <c r="AC21" s="121"/>
      <c r="AD21" s="121"/>
      <c r="AE21" s="122"/>
      <c r="AF21" s="120" t="s">
        <v>53</v>
      </c>
      <c r="AG21" s="121"/>
      <c r="AH21" s="121"/>
      <c r="AI21" s="121"/>
      <c r="AJ21" s="122"/>
      <c r="AK21" s="120" t="s">
        <v>53</v>
      </c>
      <c r="AL21" s="121"/>
      <c r="AM21" s="121"/>
      <c r="AN21" s="121"/>
      <c r="AO21" s="122"/>
      <c r="AP21" s="120" t="s">
        <v>49</v>
      </c>
      <c r="AQ21" s="121"/>
      <c r="AR21" s="121"/>
      <c r="AS21" s="121"/>
      <c r="AT21" s="122"/>
      <c r="AU21" s="104">
        <v>1</v>
      </c>
      <c r="AV21" s="92"/>
      <c r="AW21" s="92" t="s">
        <v>55</v>
      </c>
      <c r="AX21" s="92"/>
      <c r="AY21" s="92">
        <v>6</v>
      </c>
      <c r="AZ21" s="92"/>
      <c r="BA21" s="92" t="s">
        <v>26</v>
      </c>
      <c r="BB21" s="92"/>
      <c r="BC21" s="93">
        <f>IF(AU21+AY21=0,"",AU21/(AU21+AY21)*100)</f>
        <v>14.285714285714285</v>
      </c>
      <c r="BD21" s="93"/>
      <c r="BE21" s="93"/>
      <c r="BF21" s="94"/>
      <c r="BG21" s="94"/>
      <c r="BH21" s="94"/>
      <c r="BI21" s="95">
        <f>IF(BJ21=0,"",ROUND(BJ21/BK21,5))</f>
        <v>0.76922999999999997</v>
      </c>
      <c r="BJ21" s="96">
        <f>(G23+L23+Q23+AA23+AF23+AK23+AP23)</f>
        <v>460</v>
      </c>
      <c r="BK21" s="96">
        <f>(J23+O23+T23+AD23+AI23+AN23+AS23)</f>
        <v>598</v>
      </c>
    </row>
    <row r="22" spans="2:63" ht="12.75" customHeight="1" x14ac:dyDescent="0.2">
      <c r="B22" s="108"/>
      <c r="C22" s="109"/>
      <c r="D22" s="109"/>
      <c r="E22" s="109"/>
      <c r="F22" s="110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123"/>
      <c r="AG22" s="124"/>
      <c r="AH22" s="124"/>
      <c r="AI22" s="124"/>
      <c r="AJ22" s="125"/>
      <c r="AK22" s="123"/>
      <c r="AL22" s="124"/>
      <c r="AM22" s="124"/>
      <c r="AN22" s="124"/>
      <c r="AO22" s="125"/>
      <c r="AP22" s="123"/>
      <c r="AQ22" s="124"/>
      <c r="AR22" s="124"/>
      <c r="AS22" s="124"/>
      <c r="AT22" s="125"/>
      <c r="AU22" s="104"/>
      <c r="AV22" s="92"/>
      <c r="AW22" s="92"/>
      <c r="AX22" s="92"/>
      <c r="AY22" s="92"/>
      <c r="AZ22" s="92"/>
      <c r="BA22" s="92"/>
      <c r="BB22" s="92"/>
      <c r="BC22" s="93"/>
      <c r="BD22" s="93"/>
      <c r="BE22" s="93"/>
      <c r="BF22" s="94"/>
      <c r="BG22" s="94"/>
      <c r="BH22" s="94"/>
      <c r="BI22" s="95"/>
      <c r="BJ22" s="96"/>
      <c r="BK22" s="96"/>
    </row>
    <row r="23" spans="2:63" ht="12.75" customHeight="1" x14ac:dyDescent="0.2">
      <c r="B23" s="108"/>
      <c r="C23" s="109"/>
      <c r="D23" s="109"/>
      <c r="E23" s="109"/>
      <c r="F23" s="110"/>
      <c r="G23" s="90">
        <f>Y11</f>
        <v>69</v>
      </c>
      <c r="H23" s="82"/>
      <c r="I23" s="82" t="s">
        <v>33</v>
      </c>
      <c r="J23" s="82">
        <f>V11</f>
        <v>88</v>
      </c>
      <c r="K23" s="83"/>
      <c r="L23" s="90">
        <f>Y15</f>
        <v>62</v>
      </c>
      <c r="M23" s="82"/>
      <c r="N23" s="82" t="s">
        <v>33</v>
      </c>
      <c r="O23" s="82">
        <f>V15</f>
        <v>64</v>
      </c>
      <c r="P23" s="83"/>
      <c r="Q23" s="90">
        <f>Y19</f>
        <v>72</v>
      </c>
      <c r="R23" s="82"/>
      <c r="S23" s="82" t="s">
        <v>33</v>
      </c>
      <c r="T23" s="82">
        <f>V19</f>
        <v>88</v>
      </c>
      <c r="U23" s="83"/>
      <c r="V23" s="103"/>
      <c r="W23" s="103"/>
      <c r="X23" s="103"/>
      <c r="Y23" s="103"/>
      <c r="Z23" s="103"/>
      <c r="AA23" s="126">
        <v>45</v>
      </c>
      <c r="AB23" s="127"/>
      <c r="AC23" s="127" t="s">
        <v>33</v>
      </c>
      <c r="AD23" s="127">
        <v>106</v>
      </c>
      <c r="AE23" s="130"/>
      <c r="AF23" s="126">
        <v>54</v>
      </c>
      <c r="AG23" s="127"/>
      <c r="AH23" s="127" t="s">
        <v>33</v>
      </c>
      <c r="AI23" s="127">
        <v>115</v>
      </c>
      <c r="AJ23" s="130"/>
      <c r="AK23" s="126">
        <v>68</v>
      </c>
      <c r="AL23" s="127"/>
      <c r="AM23" s="127" t="s">
        <v>33</v>
      </c>
      <c r="AN23" s="127">
        <v>70</v>
      </c>
      <c r="AO23" s="130"/>
      <c r="AP23" s="126">
        <v>90</v>
      </c>
      <c r="AQ23" s="127"/>
      <c r="AR23" s="127" t="s">
        <v>33</v>
      </c>
      <c r="AS23" s="127">
        <v>67</v>
      </c>
      <c r="AT23" s="130"/>
      <c r="AU23" s="104"/>
      <c r="AV23" s="92"/>
      <c r="AW23" s="92"/>
      <c r="AX23" s="92"/>
      <c r="AY23" s="92"/>
      <c r="AZ23" s="92"/>
      <c r="BA23" s="92"/>
      <c r="BB23" s="92"/>
      <c r="BC23" s="93"/>
      <c r="BD23" s="93"/>
      <c r="BE23" s="93"/>
      <c r="BF23" s="94"/>
      <c r="BG23" s="94"/>
      <c r="BH23" s="94"/>
      <c r="BI23" s="95"/>
      <c r="BJ23" s="96"/>
      <c r="BK23" s="96"/>
    </row>
    <row r="24" spans="2:63" ht="12.75" customHeight="1" x14ac:dyDescent="0.2">
      <c r="B24" s="111"/>
      <c r="C24" s="112"/>
      <c r="D24" s="112"/>
      <c r="E24" s="112"/>
      <c r="F24" s="113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128"/>
      <c r="AG24" s="129"/>
      <c r="AH24" s="129"/>
      <c r="AI24" s="129"/>
      <c r="AJ24" s="131"/>
      <c r="AK24" s="128"/>
      <c r="AL24" s="129"/>
      <c r="AM24" s="129"/>
      <c r="AN24" s="129"/>
      <c r="AO24" s="131"/>
      <c r="AP24" s="128"/>
      <c r="AQ24" s="129"/>
      <c r="AR24" s="129"/>
      <c r="AS24" s="129"/>
      <c r="AT24" s="131"/>
      <c r="AU24" s="104"/>
      <c r="AV24" s="92"/>
      <c r="AW24" s="92"/>
      <c r="AX24" s="92"/>
      <c r="AY24" s="92"/>
      <c r="AZ24" s="92"/>
      <c r="BA24" s="92"/>
      <c r="BB24" s="92"/>
      <c r="BC24" s="93"/>
      <c r="BD24" s="93"/>
      <c r="BE24" s="93"/>
      <c r="BF24" s="94"/>
      <c r="BG24" s="94"/>
      <c r="BH24" s="94"/>
      <c r="BI24" s="95"/>
      <c r="BJ24" s="96"/>
      <c r="BK24" s="96"/>
    </row>
    <row r="25" spans="2:63" ht="12.75" customHeight="1" x14ac:dyDescent="0.2">
      <c r="B25" s="105" t="s">
        <v>15</v>
      </c>
      <c r="C25" s="106"/>
      <c r="D25" s="106"/>
      <c r="E25" s="106"/>
      <c r="F25" s="107"/>
      <c r="G25" s="97" t="str">
        <f>IF(AA9="○","●",IF(AA9="●","○",AA9))</f>
        <v>○</v>
      </c>
      <c r="H25" s="98"/>
      <c r="I25" s="98"/>
      <c r="J25" s="98"/>
      <c r="K25" s="99"/>
      <c r="L25" s="97" t="str">
        <f>IF(AA13="○","●",IF(AA13="●","○",AA13))</f>
        <v>○</v>
      </c>
      <c r="M25" s="98"/>
      <c r="N25" s="98"/>
      <c r="O25" s="98"/>
      <c r="P25" s="99"/>
      <c r="Q25" s="97" t="str">
        <f>IF(AA17="○","●",IF(AA17="●","○",AA17))</f>
        <v>○</v>
      </c>
      <c r="R25" s="98"/>
      <c r="S25" s="98"/>
      <c r="T25" s="98"/>
      <c r="U25" s="99"/>
      <c r="V25" s="97" t="str">
        <f>IF(AA21="○","●",IF(AA21="●","○",AA21))</f>
        <v>○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120" t="s">
        <v>53</v>
      </c>
      <c r="AG25" s="121"/>
      <c r="AH25" s="121"/>
      <c r="AI25" s="121"/>
      <c r="AJ25" s="122"/>
      <c r="AK25" s="120" t="s">
        <v>49</v>
      </c>
      <c r="AL25" s="121"/>
      <c r="AM25" s="121"/>
      <c r="AN25" s="121"/>
      <c r="AO25" s="122"/>
      <c r="AP25" s="133" t="s">
        <v>59</v>
      </c>
      <c r="AQ25" s="134"/>
      <c r="AR25" s="134"/>
      <c r="AS25" s="134"/>
      <c r="AT25" s="135"/>
      <c r="AU25" s="104">
        <v>5</v>
      </c>
      <c r="AV25" s="92"/>
      <c r="AW25" s="92" t="s">
        <v>55</v>
      </c>
      <c r="AX25" s="92"/>
      <c r="AY25" s="92">
        <v>1</v>
      </c>
      <c r="AZ25" s="92"/>
      <c r="BA25" s="92" t="s">
        <v>26</v>
      </c>
      <c r="BB25" s="92"/>
      <c r="BC25" s="93">
        <f>IF(AU25+AY25=0,"",AU25/(AU25+AY25)*100)</f>
        <v>83.333333333333343</v>
      </c>
      <c r="BD25" s="93"/>
      <c r="BE25" s="93"/>
      <c r="BF25" s="94">
        <v>2</v>
      </c>
      <c r="BG25" s="94"/>
      <c r="BH25" s="94"/>
      <c r="BI25" s="95">
        <f>IF(BJ25=0,"",ROUND(BJ25/BK25,5))</f>
        <v>1.7362</v>
      </c>
      <c r="BJ25" s="96">
        <f>(G27+L27+Q27+V27+AF27+AK27+AP27)</f>
        <v>566</v>
      </c>
      <c r="BK25" s="96">
        <f>(J27+O27+T27+Y27+AI27+AN27+AS27)</f>
        <v>326</v>
      </c>
    </row>
    <row r="26" spans="2:63" ht="12.75" customHeight="1" x14ac:dyDescent="0.2">
      <c r="B26" s="108"/>
      <c r="C26" s="109"/>
      <c r="D26" s="109"/>
      <c r="E26" s="109"/>
      <c r="F26" s="110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00"/>
      <c r="R26" s="101"/>
      <c r="S26" s="101"/>
      <c r="T26" s="101"/>
      <c r="U26" s="102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123"/>
      <c r="AG26" s="124"/>
      <c r="AH26" s="124"/>
      <c r="AI26" s="124"/>
      <c r="AJ26" s="125"/>
      <c r="AK26" s="123"/>
      <c r="AL26" s="124"/>
      <c r="AM26" s="124"/>
      <c r="AN26" s="124"/>
      <c r="AO26" s="125"/>
      <c r="AP26" s="136"/>
      <c r="AQ26" s="137"/>
      <c r="AR26" s="137"/>
      <c r="AS26" s="137"/>
      <c r="AT26" s="138"/>
      <c r="AU26" s="104"/>
      <c r="AV26" s="92"/>
      <c r="AW26" s="92"/>
      <c r="AX26" s="92"/>
      <c r="AY26" s="92"/>
      <c r="AZ26" s="92"/>
      <c r="BA26" s="92"/>
      <c r="BB26" s="92"/>
      <c r="BC26" s="93"/>
      <c r="BD26" s="93"/>
      <c r="BE26" s="93"/>
      <c r="BF26" s="94"/>
      <c r="BG26" s="94"/>
      <c r="BH26" s="94"/>
      <c r="BI26" s="95"/>
      <c r="BJ26" s="96"/>
      <c r="BK26" s="96"/>
    </row>
    <row r="27" spans="2:63" ht="12.75" customHeight="1" x14ac:dyDescent="0.2">
      <c r="B27" s="108"/>
      <c r="C27" s="109"/>
      <c r="D27" s="109"/>
      <c r="E27" s="109"/>
      <c r="F27" s="110"/>
      <c r="G27" s="90">
        <f>AD11</f>
        <v>100</v>
      </c>
      <c r="H27" s="82"/>
      <c r="I27" s="82" t="s">
        <v>33</v>
      </c>
      <c r="J27" s="82">
        <f>AA11</f>
        <v>44</v>
      </c>
      <c r="K27" s="83"/>
      <c r="L27" s="90">
        <f>AD15</f>
        <v>91</v>
      </c>
      <c r="M27" s="82"/>
      <c r="N27" s="82" t="s">
        <v>33</v>
      </c>
      <c r="O27" s="82">
        <f>AA15</f>
        <v>45</v>
      </c>
      <c r="P27" s="83"/>
      <c r="Q27" s="90">
        <f>AD19</f>
        <v>94</v>
      </c>
      <c r="R27" s="82"/>
      <c r="S27" s="82" t="s">
        <v>33</v>
      </c>
      <c r="T27" s="82">
        <f>AA19</f>
        <v>52</v>
      </c>
      <c r="U27" s="83"/>
      <c r="V27" s="90">
        <f>AD23</f>
        <v>106</v>
      </c>
      <c r="W27" s="82"/>
      <c r="X27" s="82" t="s">
        <v>33</v>
      </c>
      <c r="Y27" s="82">
        <f>AA23</f>
        <v>45</v>
      </c>
      <c r="Z27" s="83"/>
      <c r="AA27" s="103"/>
      <c r="AB27" s="103"/>
      <c r="AC27" s="103"/>
      <c r="AD27" s="103"/>
      <c r="AE27" s="103"/>
      <c r="AF27" s="126">
        <v>78</v>
      </c>
      <c r="AG27" s="127"/>
      <c r="AH27" s="127" t="s">
        <v>33</v>
      </c>
      <c r="AI27" s="127">
        <v>82</v>
      </c>
      <c r="AJ27" s="130"/>
      <c r="AK27" s="126">
        <v>97</v>
      </c>
      <c r="AL27" s="127"/>
      <c r="AM27" s="127" t="s">
        <v>33</v>
      </c>
      <c r="AN27" s="127">
        <v>58</v>
      </c>
      <c r="AO27" s="130"/>
      <c r="AP27" s="126"/>
      <c r="AQ27" s="127"/>
      <c r="AR27" s="127" t="s">
        <v>33</v>
      </c>
      <c r="AS27" s="127"/>
      <c r="AT27" s="130"/>
      <c r="AU27" s="104"/>
      <c r="AV27" s="92"/>
      <c r="AW27" s="92"/>
      <c r="AX27" s="92"/>
      <c r="AY27" s="92"/>
      <c r="AZ27" s="92"/>
      <c r="BA27" s="92"/>
      <c r="BB27" s="92"/>
      <c r="BC27" s="93"/>
      <c r="BD27" s="93"/>
      <c r="BE27" s="93"/>
      <c r="BF27" s="94"/>
      <c r="BG27" s="94"/>
      <c r="BH27" s="94"/>
      <c r="BI27" s="95"/>
      <c r="BJ27" s="96"/>
      <c r="BK27" s="96"/>
    </row>
    <row r="28" spans="2:63" ht="12.75" customHeight="1" x14ac:dyDescent="0.2">
      <c r="B28" s="111"/>
      <c r="C28" s="112"/>
      <c r="D28" s="112"/>
      <c r="E28" s="112"/>
      <c r="F28" s="113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128"/>
      <c r="AG28" s="129"/>
      <c r="AH28" s="129"/>
      <c r="AI28" s="129"/>
      <c r="AJ28" s="131"/>
      <c r="AK28" s="128"/>
      <c r="AL28" s="129"/>
      <c r="AM28" s="129"/>
      <c r="AN28" s="129"/>
      <c r="AO28" s="131"/>
      <c r="AP28" s="128"/>
      <c r="AQ28" s="129"/>
      <c r="AR28" s="129"/>
      <c r="AS28" s="129"/>
      <c r="AT28" s="131"/>
      <c r="AU28" s="104"/>
      <c r="AV28" s="92"/>
      <c r="AW28" s="92"/>
      <c r="AX28" s="92"/>
      <c r="AY28" s="92"/>
      <c r="AZ28" s="92"/>
      <c r="BA28" s="92"/>
      <c r="BB28" s="92"/>
      <c r="BC28" s="93"/>
      <c r="BD28" s="93"/>
      <c r="BE28" s="93"/>
      <c r="BF28" s="94"/>
      <c r="BG28" s="94"/>
      <c r="BH28" s="94"/>
      <c r="BI28" s="95"/>
      <c r="BJ28" s="96"/>
      <c r="BK28" s="96"/>
    </row>
    <row r="29" spans="2:63" ht="12.75" customHeight="1" x14ac:dyDescent="0.2">
      <c r="B29" s="105" t="s">
        <v>62</v>
      </c>
      <c r="C29" s="106"/>
      <c r="D29" s="106"/>
      <c r="E29" s="106"/>
      <c r="F29" s="107"/>
      <c r="G29" s="97" t="str">
        <f>IF(AF9="○","●",IF(AF9="●","○",AF9))</f>
        <v>○</v>
      </c>
      <c r="H29" s="98"/>
      <c r="I29" s="98"/>
      <c r="J29" s="98"/>
      <c r="K29" s="99"/>
      <c r="L29" s="97" t="str">
        <f>IF(AF13="○","●",IF(AF13="●","○",AF13))</f>
        <v>○</v>
      </c>
      <c r="M29" s="98"/>
      <c r="N29" s="98"/>
      <c r="O29" s="98"/>
      <c r="P29" s="99"/>
      <c r="Q29" s="97" t="str">
        <f>IF(AF17="○","●",IF(AF17="●","○",AF17))</f>
        <v>○</v>
      </c>
      <c r="R29" s="98"/>
      <c r="S29" s="98"/>
      <c r="T29" s="98"/>
      <c r="U29" s="99"/>
      <c r="V29" s="97" t="str">
        <f>IF(AF21="○","●",IF(AF21="●","○",AF21))</f>
        <v>○</v>
      </c>
      <c r="W29" s="98"/>
      <c r="X29" s="98"/>
      <c r="Y29" s="98"/>
      <c r="Z29" s="99"/>
      <c r="AA29" s="97" t="str">
        <f>IF(AF25="○","●",IF(AF25="●","○",AF25))</f>
        <v>○</v>
      </c>
      <c r="AB29" s="98"/>
      <c r="AC29" s="98"/>
      <c r="AD29" s="98"/>
      <c r="AE29" s="99"/>
      <c r="AF29" s="103"/>
      <c r="AG29" s="103"/>
      <c r="AH29" s="103"/>
      <c r="AI29" s="103"/>
      <c r="AJ29" s="103"/>
      <c r="AK29" s="120" t="s">
        <v>49</v>
      </c>
      <c r="AL29" s="121"/>
      <c r="AM29" s="121"/>
      <c r="AN29" s="121"/>
      <c r="AO29" s="122"/>
      <c r="AP29" s="120" t="s">
        <v>49</v>
      </c>
      <c r="AQ29" s="121"/>
      <c r="AR29" s="121"/>
      <c r="AS29" s="121"/>
      <c r="AT29" s="122"/>
      <c r="AU29" s="104">
        <v>7</v>
      </c>
      <c r="AV29" s="92"/>
      <c r="AW29" s="92" t="s">
        <v>55</v>
      </c>
      <c r="AX29" s="92"/>
      <c r="AY29" s="92"/>
      <c r="AZ29" s="92"/>
      <c r="BA29" s="92" t="s">
        <v>26</v>
      </c>
      <c r="BB29" s="92"/>
      <c r="BC29" s="93">
        <f>IF(AU29+AY29=0,"",AU29/(AU29+AY29)*100)</f>
        <v>100</v>
      </c>
      <c r="BD29" s="93"/>
      <c r="BE29" s="93"/>
      <c r="BF29" s="94">
        <v>1</v>
      </c>
      <c r="BG29" s="94"/>
      <c r="BH29" s="94"/>
      <c r="BI29" s="95">
        <f>IF(BJ29=0,"",ROUND(BJ29/BK29,5))</f>
        <v>1.46698</v>
      </c>
      <c r="BJ29" s="96">
        <f>(G31+L31+Q31+V31+AA31+AK31+AP31)</f>
        <v>622</v>
      </c>
      <c r="BK29" s="96">
        <f>(J31+O31+T31+Y31+AD31+AN31+AS31)</f>
        <v>424</v>
      </c>
    </row>
    <row r="30" spans="2:63" ht="12.75" customHeight="1" x14ac:dyDescent="0.2">
      <c r="B30" s="108"/>
      <c r="C30" s="109"/>
      <c r="D30" s="109"/>
      <c r="E30" s="109"/>
      <c r="F30" s="110"/>
      <c r="G30" s="100"/>
      <c r="H30" s="101"/>
      <c r="I30" s="101"/>
      <c r="J30" s="101"/>
      <c r="K30" s="102"/>
      <c r="L30" s="100"/>
      <c r="M30" s="101"/>
      <c r="N30" s="101"/>
      <c r="O30" s="101"/>
      <c r="P30" s="102"/>
      <c r="Q30" s="100"/>
      <c r="R30" s="101"/>
      <c r="S30" s="101"/>
      <c r="T30" s="101"/>
      <c r="U30" s="102"/>
      <c r="V30" s="100"/>
      <c r="W30" s="101"/>
      <c r="X30" s="101"/>
      <c r="Y30" s="101"/>
      <c r="Z30" s="102"/>
      <c r="AA30" s="100"/>
      <c r="AB30" s="101"/>
      <c r="AC30" s="101"/>
      <c r="AD30" s="101"/>
      <c r="AE30" s="102"/>
      <c r="AF30" s="103"/>
      <c r="AG30" s="103"/>
      <c r="AH30" s="103"/>
      <c r="AI30" s="103"/>
      <c r="AJ30" s="103"/>
      <c r="AK30" s="123"/>
      <c r="AL30" s="124"/>
      <c r="AM30" s="124"/>
      <c r="AN30" s="124"/>
      <c r="AO30" s="125"/>
      <c r="AP30" s="123"/>
      <c r="AQ30" s="124"/>
      <c r="AR30" s="124"/>
      <c r="AS30" s="124"/>
      <c r="AT30" s="125"/>
      <c r="AU30" s="104"/>
      <c r="AV30" s="92"/>
      <c r="AW30" s="92"/>
      <c r="AX30" s="92"/>
      <c r="AY30" s="92"/>
      <c r="AZ30" s="92"/>
      <c r="BA30" s="92"/>
      <c r="BB30" s="92"/>
      <c r="BC30" s="93"/>
      <c r="BD30" s="93"/>
      <c r="BE30" s="93"/>
      <c r="BF30" s="94"/>
      <c r="BG30" s="94"/>
      <c r="BH30" s="94"/>
      <c r="BI30" s="95"/>
      <c r="BJ30" s="96"/>
      <c r="BK30" s="96"/>
    </row>
    <row r="31" spans="2:63" ht="12.75" customHeight="1" x14ac:dyDescent="0.2">
      <c r="B31" s="108"/>
      <c r="C31" s="109"/>
      <c r="D31" s="109"/>
      <c r="E31" s="109"/>
      <c r="F31" s="110"/>
      <c r="G31" s="90">
        <f>AI11</f>
        <v>88</v>
      </c>
      <c r="H31" s="82"/>
      <c r="I31" s="82" t="s">
        <v>33</v>
      </c>
      <c r="J31" s="82">
        <f>AF11</f>
        <v>52</v>
      </c>
      <c r="K31" s="83"/>
      <c r="L31" s="90">
        <f>AI15</f>
        <v>99</v>
      </c>
      <c r="M31" s="82"/>
      <c r="N31" s="82" t="s">
        <v>33</v>
      </c>
      <c r="O31" s="82">
        <f>AF15</f>
        <v>56</v>
      </c>
      <c r="P31" s="83"/>
      <c r="Q31" s="90">
        <f>AI19</f>
        <v>76</v>
      </c>
      <c r="R31" s="82"/>
      <c r="S31" s="82" t="s">
        <v>33</v>
      </c>
      <c r="T31" s="82">
        <f>AF19</f>
        <v>60</v>
      </c>
      <c r="U31" s="83"/>
      <c r="V31" s="90">
        <f>AI23</f>
        <v>115</v>
      </c>
      <c r="W31" s="82"/>
      <c r="X31" s="82" t="s">
        <v>33</v>
      </c>
      <c r="Y31" s="82">
        <f>AF23</f>
        <v>54</v>
      </c>
      <c r="Z31" s="83"/>
      <c r="AA31" s="90">
        <f>AI27</f>
        <v>82</v>
      </c>
      <c r="AB31" s="82"/>
      <c r="AC31" s="82" t="s">
        <v>33</v>
      </c>
      <c r="AD31" s="82">
        <f>AF27</f>
        <v>78</v>
      </c>
      <c r="AE31" s="83"/>
      <c r="AF31" s="103"/>
      <c r="AG31" s="103"/>
      <c r="AH31" s="103"/>
      <c r="AI31" s="103"/>
      <c r="AJ31" s="103"/>
      <c r="AK31" s="126">
        <v>76</v>
      </c>
      <c r="AL31" s="127"/>
      <c r="AM31" s="127" t="s">
        <v>33</v>
      </c>
      <c r="AN31" s="127">
        <v>52</v>
      </c>
      <c r="AO31" s="130"/>
      <c r="AP31" s="126">
        <v>86</v>
      </c>
      <c r="AQ31" s="127"/>
      <c r="AR31" s="127" t="s">
        <v>33</v>
      </c>
      <c r="AS31" s="127">
        <v>72</v>
      </c>
      <c r="AT31" s="130"/>
      <c r="AU31" s="104"/>
      <c r="AV31" s="92"/>
      <c r="AW31" s="92"/>
      <c r="AX31" s="92"/>
      <c r="AY31" s="92"/>
      <c r="AZ31" s="92"/>
      <c r="BA31" s="92"/>
      <c r="BB31" s="92"/>
      <c r="BC31" s="93"/>
      <c r="BD31" s="93"/>
      <c r="BE31" s="93"/>
      <c r="BF31" s="94"/>
      <c r="BG31" s="94"/>
      <c r="BH31" s="94"/>
      <c r="BI31" s="95"/>
      <c r="BJ31" s="96"/>
      <c r="BK31" s="96"/>
    </row>
    <row r="32" spans="2:63" ht="12.75" customHeight="1" x14ac:dyDescent="0.2">
      <c r="B32" s="111"/>
      <c r="C32" s="112"/>
      <c r="D32" s="112"/>
      <c r="E32" s="112"/>
      <c r="F32" s="113"/>
      <c r="G32" s="91"/>
      <c r="H32" s="84"/>
      <c r="I32" s="84"/>
      <c r="J32" s="84"/>
      <c r="K32" s="85"/>
      <c r="L32" s="91"/>
      <c r="M32" s="84"/>
      <c r="N32" s="84"/>
      <c r="O32" s="84"/>
      <c r="P32" s="85"/>
      <c r="Q32" s="91"/>
      <c r="R32" s="84"/>
      <c r="S32" s="84"/>
      <c r="T32" s="84"/>
      <c r="U32" s="85"/>
      <c r="V32" s="91"/>
      <c r="W32" s="84"/>
      <c r="X32" s="84"/>
      <c r="Y32" s="84"/>
      <c r="Z32" s="85"/>
      <c r="AA32" s="91"/>
      <c r="AB32" s="84"/>
      <c r="AC32" s="84"/>
      <c r="AD32" s="84"/>
      <c r="AE32" s="85"/>
      <c r="AF32" s="103"/>
      <c r="AG32" s="103"/>
      <c r="AH32" s="103"/>
      <c r="AI32" s="103"/>
      <c r="AJ32" s="103"/>
      <c r="AK32" s="128"/>
      <c r="AL32" s="129"/>
      <c r="AM32" s="129"/>
      <c r="AN32" s="129"/>
      <c r="AO32" s="131"/>
      <c r="AP32" s="128"/>
      <c r="AQ32" s="129"/>
      <c r="AR32" s="129"/>
      <c r="AS32" s="129"/>
      <c r="AT32" s="131"/>
      <c r="AU32" s="104"/>
      <c r="AV32" s="92"/>
      <c r="AW32" s="92"/>
      <c r="AX32" s="92"/>
      <c r="AY32" s="92"/>
      <c r="AZ32" s="92"/>
      <c r="BA32" s="92"/>
      <c r="BB32" s="92"/>
      <c r="BC32" s="93"/>
      <c r="BD32" s="93"/>
      <c r="BE32" s="93"/>
      <c r="BF32" s="94"/>
      <c r="BG32" s="94"/>
      <c r="BH32" s="94"/>
      <c r="BI32" s="95"/>
      <c r="BJ32" s="96"/>
      <c r="BK32" s="96"/>
    </row>
    <row r="33" spans="2:63" ht="12.75" customHeight="1" x14ac:dyDescent="0.2">
      <c r="B33" s="105" t="s">
        <v>65</v>
      </c>
      <c r="C33" s="106"/>
      <c r="D33" s="106"/>
      <c r="E33" s="106"/>
      <c r="F33" s="107"/>
      <c r="G33" s="97" t="str">
        <f>IF(AK9="○","●",IF(AK9="●","○",AK9))</f>
        <v>○</v>
      </c>
      <c r="H33" s="98"/>
      <c r="I33" s="98"/>
      <c r="J33" s="98"/>
      <c r="K33" s="99"/>
      <c r="L33" s="97" t="str">
        <f>IF(AK13="○","●",IF(AK13="●","○",AK13))</f>
        <v>○</v>
      </c>
      <c r="M33" s="98"/>
      <c r="N33" s="98"/>
      <c r="O33" s="98"/>
      <c r="P33" s="99"/>
      <c r="Q33" s="97" t="str">
        <f>IF(AK17="○","●",IF(AK17="●","○",AK17))</f>
        <v>○</v>
      </c>
      <c r="R33" s="98"/>
      <c r="S33" s="98"/>
      <c r="T33" s="98"/>
      <c r="U33" s="99"/>
      <c r="V33" s="97" t="str">
        <f>IF(AK21="○","●",IF(AK21="●","○",AK21))</f>
        <v>○</v>
      </c>
      <c r="W33" s="98"/>
      <c r="X33" s="98"/>
      <c r="Y33" s="98"/>
      <c r="Z33" s="99"/>
      <c r="AA33" s="97" t="str">
        <f>IF(AK25="○","●",IF(AK25="●","○",AK25))</f>
        <v>●</v>
      </c>
      <c r="AB33" s="98"/>
      <c r="AC33" s="98"/>
      <c r="AD33" s="98"/>
      <c r="AE33" s="99"/>
      <c r="AF33" s="97" t="str">
        <f>IF(AK29="○","●",IF(AK29="●","○",AK29))</f>
        <v>●</v>
      </c>
      <c r="AG33" s="98"/>
      <c r="AH33" s="98"/>
      <c r="AI33" s="98"/>
      <c r="AJ33" s="99"/>
      <c r="AK33" s="132"/>
      <c r="AL33" s="132"/>
      <c r="AM33" s="132"/>
      <c r="AN33" s="132"/>
      <c r="AO33" s="132"/>
      <c r="AP33" s="120" t="s">
        <v>49</v>
      </c>
      <c r="AQ33" s="121"/>
      <c r="AR33" s="121"/>
      <c r="AS33" s="121"/>
      <c r="AT33" s="122"/>
      <c r="AU33" s="104">
        <v>5</v>
      </c>
      <c r="AV33" s="92"/>
      <c r="AW33" s="92" t="s">
        <v>55</v>
      </c>
      <c r="AX33" s="92"/>
      <c r="AY33" s="92">
        <v>2</v>
      </c>
      <c r="AZ33" s="92"/>
      <c r="BA33" s="92" t="s">
        <v>26</v>
      </c>
      <c r="BB33" s="92"/>
      <c r="BC33" s="93">
        <f>IF(AU33+AY33=0,"",AU33/(AU33+AY33)*100)</f>
        <v>71.428571428571431</v>
      </c>
      <c r="BD33" s="93"/>
      <c r="BE33" s="93"/>
      <c r="BF33" s="94">
        <v>3</v>
      </c>
      <c r="BG33" s="94"/>
      <c r="BH33" s="94"/>
      <c r="BI33" s="95">
        <f>IF(BJ33=0,"",ROUND(BJ33/BK33,5))</f>
        <v>0.99039999999999995</v>
      </c>
      <c r="BJ33" s="96">
        <f>(G35+L35+Q35+V35+AA35+AF35+AP35)</f>
        <v>516</v>
      </c>
      <c r="BK33" s="96">
        <f>(J35+O35+T35+Y35+AD35+AI35+AS35)</f>
        <v>521</v>
      </c>
    </row>
    <row r="34" spans="2:63" ht="12.75" customHeight="1" x14ac:dyDescent="0.2">
      <c r="B34" s="108"/>
      <c r="C34" s="109"/>
      <c r="D34" s="109"/>
      <c r="E34" s="109"/>
      <c r="F34" s="110"/>
      <c r="G34" s="100"/>
      <c r="H34" s="101"/>
      <c r="I34" s="101"/>
      <c r="J34" s="101"/>
      <c r="K34" s="102"/>
      <c r="L34" s="100"/>
      <c r="M34" s="101"/>
      <c r="N34" s="101"/>
      <c r="O34" s="101"/>
      <c r="P34" s="102"/>
      <c r="Q34" s="100"/>
      <c r="R34" s="101"/>
      <c r="S34" s="101"/>
      <c r="T34" s="101"/>
      <c r="U34" s="102"/>
      <c r="V34" s="100"/>
      <c r="W34" s="101"/>
      <c r="X34" s="101"/>
      <c r="Y34" s="101"/>
      <c r="Z34" s="102"/>
      <c r="AA34" s="100"/>
      <c r="AB34" s="101"/>
      <c r="AC34" s="101"/>
      <c r="AD34" s="101"/>
      <c r="AE34" s="102"/>
      <c r="AF34" s="100"/>
      <c r="AG34" s="101"/>
      <c r="AH34" s="101"/>
      <c r="AI34" s="101"/>
      <c r="AJ34" s="102"/>
      <c r="AK34" s="132"/>
      <c r="AL34" s="132"/>
      <c r="AM34" s="132"/>
      <c r="AN34" s="132"/>
      <c r="AO34" s="132"/>
      <c r="AP34" s="123"/>
      <c r="AQ34" s="124"/>
      <c r="AR34" s="124"/>
      <c r="AS34" s="124"/>
      <c r="AT34" s="125"/>
      <c r="AU34" s="104"/>
      <c r="AV34" s="92"/>
      <c r="AW34" s="92"/>
      <c r="AX34" s="92"/>
      <c r="AY34" s="92"/>
      <c r="AZ34" s="92"/>
      <c r="BA34" s="92"/>
      <c r="BB34" s="92"/>
      <c r="BC34" s="93"/>
      <c r="BD34" s="93"/>
      <c r="BE34" s="93"/>
      <c r="BF34" s="94"/>
      <c r="BG34" s="94"/>
      <c r="BH34" s="94"/>
      <c r="BI34" s="95"/>
      <c r="BJ34" s="96"/>
      <c r="BK34" s="96"/>
    </row>
    <row r="35" spans="2:63" ht="12.75" customHeight="1" x14ac:dyDescent="0.2">
      <c r="B35" s="108"/>
      <c r="C35" s="109"/>
      <c r="D35" s="109"/>
      <c r="E35" s="109"/>
      <c r="F35" s="110"/>
      <c r="G35" s="90">
        <f>AN11</f>
        <v>85</v>
      </c>
      <c r="H35" s="82"/>
      <c r="I35" s="82" t="s">
        <v>33</v>
      </c>
      <c r="J35" s="82">
        <f>AK11</f>
        <v>77</v>
      </c>
      <c r="K35" s="83"/>
      <c r="L35" s="90">
        <f>AN15</f>
        <v>77</v>
      </c>
      <c r="M35" s="82"/>
      <c r="N35" s="82" t="s">
        <v>33</v>
      </c>
      <c r="O35" s="82">
        <f>AK15</f>
        <v>66</v>
      </c>
      <c r="P35" s="83"/>
      <c r="Q35" s="90">
        <f>AN19</f>
        <v>91</v>
      </c>
      <c r="R35" s="82"/>
      <c r="S35" s="82" t="s">
        <v>33</v>
      </c>
      <c r="T35" s="82">
        <f>AK19</f>
        <v>59</v>
      </c>
      <c r="U35" s="83"/>
      <c r="V35" s="90">
        <f>AN23</f>
        <v>70</v>
      </c>
      <c r="W35" s="82"/>
      <c r="X35" s="82" t="s">
        <v>33</v>
      </c>
      <c r="Y35" s="82">
        <f>AK23</f>
        <v>68</v>
      </c>
      <c r="Z35" s="83"/>
      <c r="AA35" s="90">
        <f>AN27</f>
        <v>58</v>
      </c>
      <c r="AB35" s="82"/>
      <c r="AC35" s="82" t="s">
        <v>33</v>
      </c>
      <c r="AD35" s="82">
        <f>AK27</f>
        <v>97</v>
      </c>
      <c r="AE35" s="83"/>
      <c r="AF35" s="90">
        <f>AN31</f>
        <v>52</v>
      </c>
      <c r="AG35" s="82"/>
      <c r="AH35" s="82" t="s">
        <v>33</v>
      </c>
      <c r="AI35" s="82">
        <f>AK31</f>
        <v>76</v>
      </c>
      <c r="AJ35" s="83"/>
      <c r="AK35" s="132"/>
      <c r="AL35" s="132"/>
      <c r="AM35" s="132"/>
      <c r="AN35" s="132"/>
      <c r="AO35" s="132"/>
      <c r="AP35" s="126">
        <v>83</v>
      </c>
      <c r="AQ35" s="127"/>
      <c r="AR35" s="127" t="s">
        <v>33</v>
      </c>
      <c r="AS35" s="127">
        <v>78</v>
      </c>
      <c r="AT35" s="130"/>
      <c r="AU35" s="104"/>
      <c r="AV35" s="92"/>
      <c r="AW35" s="92"/>
      <c r="AX35" s="92"/>
      <c r="AY35" s="92"/>
      <c r="AZ35" s="92"/>
      <c r="BA35" s="92"/>
      <c r="BB35" s="92"/>
      <c r="BC35" s="93"/>
      <c r="BD35" s="93"/>
      <c r="BE35" s="93"/>
      <c r="BF35" s="94"/>
      <c r="BG35" s="94"/>
      <c r="BH35" s="94"/>
      <c r="BI35" s="95"/>
      <c r="BJ35" s="96"/>
      <c r="BK35" s="96"/>
    </row>
    <row r="36" spans="2:63" ht="12.75" customHeight="1" x14ac:dyDescent="0.2">
      <c r="B36" s="111"/>
      <c r="C36" s="112"/>
      <c r="D36" s="112"/>
      <c r="E36" s="112"/>
      <c r="F36" s="113"/>
      <c r="G36" s="91"/>
      <c r="H36" s="84"/>
      <c r="I36" s="84"/>
      <c r="J36" s="84"/>
      <c r="K36" s="85"/>
      <c r="L36" s="91"/>
      <c r="M36" s="84"/>
      <c r="N36" s="84"/>
      <c r="O36" s="84"/>
      <c r="P36" s="85"/>
      <c r="Q36" s="91"/>
      <c r="R36" s="84"/>
      <c r="S36" s="84"/>
      <c r="T36" s="84"/>
      <c r="U36" s="85"/>
      <c r="V36" s="91"/>
      <c r="W36" s="84"/>
      <c r="X36" s="84"/>
      <c r="Y36" s="84"/>
      <c r="Z36" s="85"/>
      <c r="AA36" s="91"/>
      <c r="AB36" s="84"/>
      <c r="AC36" s="84"/>
      <c r="AD36" s="84"/>
      <c r="AE36" s="85"/>
      <c r="AF36" s="91"/>
      <c r="AG36" s="84"/>
      <c r="AH36" s="84"/>
      <c r="AI36" s="84"/>
      <c r="AJ36" s="85"/>
      <c r="AK36" s="132"/>
      <c r="AL36" s="132"/>
      <c r="AM36" s="132"/>
      <c r="AN36" s="132"/>
      <c r="AO36" s="132"/>
      <c r="AP36" s="128"/>
      <c r="AQ36" s="129"/>
      <c r="AR36" s="129"/>
      <c r="AS36" s="129"/>
      <c r="AT36" s="131"/>
      <c r="AU36" s="104"/>
      <c r="AV36" s="92"/>
      <c r="AW36" s="92"/>
      <c r="AX36" s="92"/>
      <c r="AY36" s="92"/>
      <c r="AZ36" s="92"/>
      <c r="BA36" s="92"/>
      <c r="BB36" s="92"/>
      <c r="BC36" s="93"/>
      <c r="BD36" s="93"/>
      <c r="BE36" s="93"/>
      <c r="BF36" s="94"/>
      <c r="BG36" s="94"/>
      <c r="BH36" s="94"/>
      <c r="BI36" s="95"/>
      <c r="BJ36" s="96"/>
      <c r="BK36" s="96"/>
    </row>
    <row r="37" spans="2:63" ht="12.75" customHeight="1" x14ac:dyDescent="0.2">
      <c r="B37" s="105" t="s">
        <v>19</v>
      </c>
      <c r="C37" s="106"/>
      <c r="D37" s="106"/>
      <c r="E37" s="106"/>
      <c r="F37" s="107"/>
      <c r="G37" s="97" t="str">
        <f>IF(AP9="○","●",IF(AP9="●","○",AP9))</f>
        <v>●</v>
      </c>
      <c r="H37" s="98"/>
      <c r="I37" s="98"/>
      <c r="J37" s="98"/>
      <c r="K37" s="99"/>
      <c r="L37" s="97" t="str">
        <f>IF(AP13="○","●",IF(AP13="●","○",AP13))</f>
        <v>●</v>
      </c>
      <c r="M37" s="98"/>
      <c r="N37" s="98"/>
      <c r="O37" s="98"/>
      <c r="P37" s="99"/>
      <c r="Q37" s="97" t="str">
        <f>IF(AP17="○","●",IF(AP17="●","○",AP17))</f>
        <v>○</v>
      </c>
      <c r="R37" s="98"/>
      <c r="S37" s="98"/>
      <c r="T37" s="98"/>
      <c r="U37" s="99"/>
      <c r="V37" s="97" t="str">
        <f>IF(AP21="○","●",IF(AP21="●","○",AP21))</f>
        <v>●</v>
      </c>
      <c r="W37" s="98"/>
      <c r="X37" s="98"/>
      <c r="Y37" s="98"/>
      <c r="Z37" s="99"/>
      <c r="AA37" s="114" t="str">
        <f>IF(AP25="○","●",IF(AP25="●","○",AP25))</f>
        <v>12/10  A4</v>
      </c>
      <c r="AB37" s="115"/>
      <c r="AC37" s="115"/>
      <c r="AD37" s="115"/>
      <c r="AE37" s="116"/>
      <c r="AF37" s="97" t="str">
        <f>IF(AP29="○","●",IF(AP29="●","○",AP29))</f>
        <v>●</v>
      </c>
      <c r="AG37" s="98"/>
      <c r="AH37" s="98"/>
      <c r="AI37" s="98"/>
      <c r="AJ37" s="99"/>
      <c r="AK37" s="97" t="str">
        <f>IF(AP33="○","●",IF(AP33="●","○",AP33))</f>
        <v>●</v>
      </c>
      <c r="AL37" s="98"/>
      <c r="AM37" s="98"/>
      <c r="AN37" s="98"/>
      <c r="AO37" s="99"/>
      <c r="AP37" s="103"/>
      <c r="AQ37" s="103"/>
      <c r="AR37" s="103"/>
      <c r="AS37" s="103"/>
      <c r="AT37" s="103"/>
      <c r="AU37" s="104">
        <v>1</v>
      </c>
      <c r="AV37" s="92"/>
      <c r="AW37" s="92" t="s">
        <v>55</v>
      </c>
      <c r="AX37" s="92"/>
      <c r="AY37" s="92">
        <v>5</v>
      </c>
      <c r="AZ37" s="92"/>
      <c r="BA37" s="92" t="s">
        <v>26</v>
      </c>
      <c r="BB37" s="92"/>
      <c r="BC37" s="93">
        <f>IF(AU37+AY37=0,"",AU37/(AU37+AY37)*100)</f>
        <v>16.666666666666664</v>
      </c>
      <c r="BD37" s="93"/>
      <c r="BE37" s="93"/>
      <c r="BF37" s="94"/>
      <c r="BG37" s="94"/>
      <c r="BH37" s="94"/>
      <c r="BI37" s="95">
        <f>IF(BJ37=0,"",ROUND(BJ37/BK37,5))</f>
        <v>0.97397</v>
      </c>
      <c r="BJ37" s="96">
        <f>(G39+L39+Q39+V39+AA39+AF39+AK39)</f>
        <v>449</v>
      </c>
      <c r="BK37" s="96">
        <f>(J39+O39+T39+Y39+AD39+AI39+AN39)</f>
        <v>461</v>
      </c>
    </row>
    <row r="38" spans="2:63" ht="12.75" customHeight="1" x14ac:dyDescent="0.2">
      <c r="B38" s="108"/>
      <c r="C38" s="109"/>
      <c r="D38" s="109"/>
      <c r="E38" s="109"/>
      <c r="F38" s="110"/>
      <c r="G38" s="100"/>
      <c r="H38" s="101"/>
      <c r="I38" s="101"/>
      <c r="J38" s="101"/>
      <c r="K38" s="102"/>
      <c r="L38" s="100"/>
      <c r="M38" s="101"/>
      <c r="N38" s="101"/>
      <c r="O38" s="101"/>
      <c r="P38" s="102"/>
      <c r="Q38" s="100"/>
      <c r="R38" s="101"/>
      <c r="S38" s="101"/>
      <c r="T38" s="101"/>
      <c r="U38" s="102"/>
      <c r="V38" s="100"/>
      <c r="W38" s="101"/>
      <c r="X38" s="101"/>
      <c r="Y38" s="101"/>
      <c r="Z38" s="102"/>
      <c r="AA38" s="117"/>
      <c r="AB38" s="118"/>
      <c r="AC38" s="118"/>
      <c r="AD38" s="118"/>
      <c r="AE38" s="119"/>
      <c r="AF38" s="100"/>
      <c r="AG38" s="101"/>
      <c r="AH38" s="101"/>
      <c r="AI38" s="101"/>
      <c r="AJ38" s="102"/>
      <c r="AK38" s="100"/>
      <c r="AL38" s="101"/>
      <c r="AM38" s="101"/>
      <c r="AN38" s="101"/>
      <c r="AO38" s="102"/>
      <c r="AP38" s="103"/>
      <c r="AQ38" s="103"/>
      <c r="AR38" s="103"/>
      <c r="AS38" s="103"/>
      <c r="AT38" s="103"/>
      <c r="AU38" s="104"/>
      <c r="AV38" s="92"/>
      <c r="AW38" s="92"/>
      <c r="AX38" s="92"/>
      <c r="AY38" s="92"/>
      <c r="AZ38" s="92"/>
      <c r="BA38" s="92"/>
      <c r="BB38" s="92"/>
      <c r="BC38" s="93"/>
      <c r="BD38" s="93"/>
      <c r="BE38" s="93"/>
      <c r="BF38" s="94"/>
      <c r="BG38" s="94"/>
      <c r="BH38" s="94"/>
      <c r="BI38" s="95"/>
      <c r="BJ38" s="96"/>
      <c r="BK38" s="96"/>
    </row>
    <row r="39" spans="2:63" ht="12.75" customHeight="1" x14ac:dyDescent="0.2">
      <c r="B39" s="108"/>
      <c r="C39" s="109"/>
      <c r="D39" s="109"/>
      <c r="E39" s="109"/>
      <c r="F39" s="110"/>
      <c r="G39" s="90">
        <f>AS11</f>
        <v>65</v>
      </c>
      <c r="H39" s="82"/>
      <c r="I39" s="82" t="s">
        <v>33</v>
      </c>
      <c r="J39" s="82">
        <f>AP11</f>
        <v>81</v>
      </c>
      <c r="K39" s="83"/>
      <c r="L39" s="90">
        <f>AS15</f>
        <v>70</v>
      </c>
      <c r="M39" s="82"/>
      <c r="N39" s="82" t="s">
        <v>33</v>
      </c>
      <c r="O39" s="82">
        <f>AP15</f>
        <v>72</v>
      </c>
      <c r="P39" s="83"/>
      <c r="Q39" s="90">
        <f>AS19</f>
        <v>97</v>
      </c>
      <c r="R39" s="82"/>
      <c r="S39" s="82" t="s">
        <v>33</v>
      </c>
      <c r="T39" s="82">
        <f>AP19</f>
        <v>49</v>
      </c>
      <c r="U39" s="83"/>
      <c r="V39" s="90">
        <f>AS23</f>
        <v>67</v>
      </c>
      <c r="W39" s="82"/>
      <c r="X39" s="82" t="s">
        <v>33</v>
      </c>
      <c r="Y39" s="82">
        <f>AP23</f>
        <v>90</v>
      </c>
      <c r="Z39" s="83"/>
      <c r="AA39" s="90">
        <f>AS27</f>
        <v>0</v>
      </c>
      <c r="AB39" s="82"/>
      <c r="AC39" s="82" t="s">
        <v>33</v>
      </c>
      <c r="AD39" s="82">
        <f>AP27</f>
        <v>0</v>
      </c>
      <c r="AE39" s="83"/>
      <c r="AF39" s="90">
        <f>AS31</f>
        <v>72</v>
      </c>
      <c r="AG39" s="82"/>
      <c r="AH39" s="82" t="s">
        <v>33</v>
      </c>
      <c r="AI39" s="82">
        <f>AP31</f>
        <v>86</v>
      </c>
      <c r="AJ39" s="83"/>
      <c r="AK39" s="90">
        <f>AS35</f>
        <v>78</v>
      </c>
      <c r="AL39" s="82"/>
      <c r="AM39" s="82" t="s">
        <v>33</v>
      </c>
      <c r="AN39" s="82">
        <f>AP35</f>
        <v>83</v>
      </c>
      <c r="AO39" s="83"/>
      <c r="AP39" s="103"/>
      <c r="AQ39" s="103"/>
      <c r="AR39" s="103"/>
      <c r="AS39" s="103"/>
      <c r="AT39" s="103"/>
      <c r="AU39" s="104"/>
      <c r="AV39" s="92"/>
      <c r="AW39" s="92"/>
      <c r="AX39" s="92"/>
      <c r="AY39" s="92"/>
      <c r="AZ39" s="92"/>
      <c r="BA39" s="92"/>
      <c r="BB39" s="92"/>
      <c r="BC39" s="93"/>
      <c r="BD39" s="93"/>
      <c r="BE39" s="93"/>
      <c r="BF39" s="94"/>
      <c r="BG39" s="94"/>
      <c r="BH39" s="94"/>
      <c r="BI39" s="95"/>
      <c r="BJ39" s="96"/>
      <c r="BK39" s="96"/>
    </row>
    <row r="40" spans="2:63" ht="12.75" customHeight="1" x14ac:dyDescent="0.2">
      <c r="B40" s="111"/>
      <c r="C40" s="112"/>
      <c r="D40" s="112"/>
      <c r="E40" s="112"/>
      <c r="F40" s="113"/>
      <c r="G40" s="91"/>
      <c r="H40" s="84"/>
      <c r="I40" s="84"/>
      <c r="J40" s="84"/>
      <c r="K40" s="85"/>
      <c r="L40" s="91"/>
      <c r="M40" s="84"/>
      <c r="N40" s="84"/>
      <c r="O40" s="84"/>
      <c r="P40" s="85"/>
      <c r="Q40" s="91"/>
      <c r="R40" s="84"/>
      <c r="S40" s="84"/>
      <c r="T40" s="84"/>
      <c r="U40" s="85"/>
      <c r="V40" s="91"/>
      <c r="W40" s="84"/>
      <c r="X40" s="84"/>
      <c r="Y40" s="84"/>
      <c r="Z40" s="85"/>
      <c r="AA40" s="91"/>
      <c r="AB40" s="84"/>
      <c r="AC40" s="84"/>
      <c r="AD40" s="84"/>
      <c r="AE40" s="85"/>
      <c r="AF40" s="91"/>
      <c r="AG40" s="84"/>
      <c r="AH40" s="84"/>
      <c r="AI40" s="84"/>
      <c r="AJ40" s="85"/>
      <c r="AK40" s="91"/>
      <c r="AL40" s="84"/>
      <c r="AM40" s="84"/>
      <c r="AN40" s="84"/>
      <c r="AO40" s="85"/>
      <c r="AP40" s="103"/>
      <c r="AQ40" s="103"/>
      <c r="AR40" s="103"/>
      <c r="AS40" s="103"/>
      <c r="AT40" s="103"/>
      <c r="AU40" s="104"/>
      <c r="AV40" s="92"/>
      <c r="AW40" s="92"/>
      <c r="AX40" s="92"/>
      <c r="AY40" s="92"/>
      <c r="AZ40" s="92"/>
      <c r="BA40" s="92"/>
      <c r="BB40" s="92"/>
      <c r="BC40" s="93"/>
      <c r="BD40" s="93"/>
      <c r="BE40" s="93"/>
      <c r="BF40" s="94"/>
      <c r="BG40" s="94"/>
      <c r="BH40" s="94"/>
      <c r="BI40" s="95"/>
      <c r="BJ40" s="96"/>
      <c r="BK40" s="96"/>
    </row>
    <row r="41" spans="2:63" x14ac:dyDescent="0.2">
      <c r="B41" s="86" t="s">
        <v>67</v>
      </c>
      <c r="C41" s="86"/>
      <c r="D41" s="86"/>
      <c r="E41" s="86"/>
      <c r="F41" s="86"/>
      <c r="G41" s="86"/>
      <c r="H41" s="86"/>
      <c r="I41" s="87" t="s">
        <v>41</v>
      </c>
      <c r="J41" s="87"/>
      <c r="K41" s="87"/>
      <c r="L41" s="87"/>
      <c r="M41" s="87" t="s">
        <v>69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1"/>
      <c r="BI41" s="2"/>
    </row>
    <row r="42" spans="2:63" ht="17.25" customHeight="1" x14ac:dyDescent="0.2">
      <c r="C42" s="4"/>
      <c r="D42" s="4"/>
      <c r="E42" s="4"/>
      <c r="F42" s="4"/>
      <c r="G42" s="4"/>
      <c r="H42" s="4"/>
      <c r="I42" s="88" t="s">
        <v>22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7"/>
      <c r="AL42" s="7"/>
      <c r="AM42" s="7"/>
      <c r="AN42" s="7"/>
      <c r="AO42" s="7"/>
      <c r="AP42" s="7"/>
      <c r="AU42" s="1"/>
      <c r="BI42" s="2"/>
    </row>
    <row r="43" spans="2:63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</sheetData>
  <sheetProtection selectLockedCells="1"/>
  <mergeCells count="335">
    <mergeCell ref="A1:BH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O8"/>
    <mergeCell ref="AP5:AT8"/>
    <mergeCell ref="AU5:BB8"/>
    <mergeCell ref="BC5:BE8"/>
    <mergeCell ref="BF5:BH8"/>
    <mergeCell ref="BI5:BI8"/>
    <mergeCell ref="BJ5:BJ8"/>
    <mergeCell ref="BK5:BK8"/>
    <mergeCell ref="B9:F12"/>
    <mergeCell ref="G9:K12"/>
    <mergeCell ref="L9:P10"/>
    <mergeCell ref="Q9:U10"/>
    <mergeCell ref="V9:Z10"/>
    <mergeCell ref="AA9:AE10"/>
    <mergeCell ref="AF9:AJ10"/>
    <mergeCell ref="AK9:AO10"/>
    <mergeCell ref="AP9:AT10"/>
    <mergeCell ref="AU9:AV12"/>
    <mergeCell ref="AW9:AX12"/>
    <mergeCell ref="AY9:AZ12"/>
    <mergeCell ref="BA9:BB12"/>
    <mergeCell ref="BC9:BE12"/>
    <mergeCell ref="AP11:AQ12"/>
    <mergeCell ref="AR11:AR12"/>
    <mergeCell ref="AS11:AT12"/>
    <mergeCell ref="BF9:BH12"/>
    <mergeCell ref="BI9:BI12"/>
    <mergeCell ref="BJ9:BJ12"/>
    <mergeCell ref="BK9:BK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F11:AG12"/>
    <mergeCell ref="AH11:AH12"/>
    <mergeCell ref="AI11:AJ12"/>
    <mergeCell ref="AK11:AL12"/>
    <mergeCell ref="AM11:AM12"/>
    <mergeCell ref="AN11:AO12"/>
    <mergeCell ref="B13:F16"/>
    <mergeCell ref="G13:K14"/>
    <mergeCell ref="L13:P16"/>
    <mergeCell ref="Q13:U14"/>
    <mergeCell ref="V13:Z14"/>
    <mergeCell ref="AA13:AE14"/>
    <mergeCell ref="G15:H16"/>
    <mergeCell ref="I15:I16"/>
    <mergeCell ref="J15:K16"/>
    <mergeCell ref="Q15:R16"/>
    <mergeCell ref="AF13:AJ14"/>
    <mergeCell ref="AK13:AO14"/>
    <mergeCell ref="AP13:AT14"/>
    <mergeCell ref="AU13:AV16"/>
    <mergeCell ref="AW13:AX16"/>
    <mergeCell ref="AY13:AZ16"/>
    <mergeCell ref="AM15:AM16"/>
    <mergeCell ref="AN15:AO16"/>
    <mergeCell ref="AP15:AQ16"/>
    <mergeCell ref="AR15:AR16"/>
    <mergeCell ref="BA13:BB16"/>
    <mergeCell ref="BC13:BE16"/>
    <mergeCell ref="BF13:BH16"/>
    <mergeCell ref="BI13:BI16"/>
    <mergeCell ref="BJ13:BJ16"/>
    <mergeCell ref="BK13:BK16"/>
    <mergeCell ref="S15:S16"/>
    <mergeCell ref="T15:U16"/>
    <mergeCell ref="V15:W16"/>
    <mergeCell ref="X15:X16"/>
    <mergeCell ref="Y15:Z16"/>
    <mergeCell ref="AA15:AB16"/>
    <mergeCell ref="AC15:AC16"/>
    <mergeCell ref="AD15:AE16"/>
    <mergeCell ref="AF15:AG16"/>
    <mergeCell ref="AH15:AH16"/>
    <mergeCell ref="AI15:AJ16"/>
    <mergeCell ref="AK15:AL16"/>
    <mergeCell ref="AS15:AT16"/>
    <mergeCell ref="B17:F20"/>
    <mergeCell ref="G17:K18"/>
    <mergeCell ref="L17:P18"/>
    <mergeCell ref="Q17:U20"/>
    <mergeCell ref="V17:Z18"/>
    <mergeCell ref="AA17:AE18"/>
    <mergeCell ref="AF17:AJ18"/>
    <mergeCell ref="AK17:AO18"/>
    <mergeCell ref="AP17:AT18"/>
    <mergeCell ref="AU17:AV20"/>
    <mergeCell ref="AW17:AX20"/>
    <mergeCell ref="AY17:AZ20"/>
    <mergeCell ref="BA17:BB20"/>
    <mergeCell ref="BC17:BE20"/>
    <mergeCell ref="BF17:BH20"/>
    <mergeCell ref="BI17:BI20"/>
    <mergeCell ref="BJ17:BJ20"/>
    <mergeCell ref="BK17:BK20"/>
    <mergeCell ref="G19:H20"/>
    <mergeCell ref="I19:I20"/>
    <mergeCell ref="J19:K20"/>
    <mergeCell ref="L19:M20"/>
    <mergeCell ref="N19:N20"/>
    <mergeCell ref="O19:P20"/>
    <mergeCell ref="V19:W20"/>
    <mergeCell ref="X19:X20"/>
    <mergeCell ref="Y19:Z20"/>
    <mergeCell ref="AA19:AB20"/>
    <mergeCell ref="AC19:AC20"/>
    <mergeCell ref="AD19:AE20"/>
    <mergeCell ref="AF19:AG20"/>
    <mergeCell ref="AH19:AH20"/>
    <mergeCell ref="AI19:AJ20"/>
    <mergeCell ref="AK19:AL20"/>
    <mergeCell ref="AM19:AM20"/>
    <mergeCell ref="AN19:AO20"/>
    <mergeCell ref="AP19:AQ20"/>
    <mergeCell ref="AR19:AR20"/>
    <mergeCell ref="AS19:AT20"/>
    <mergeCell ref="B21:F24"/>
    <mergeCell ref="G21:K22"/>
    <mergeCell ref="L21:P22"/>
    <mergeCell ref="Q21:U22"/>
    <mergeCell ref="V21:Z24"/>
    <mergeCell ref="AA21:AE22"/>
    <mergeCell ref="AF21:AJ22"/>
    <mergeCell ref="AK21:AO22"/>
    <mergeCell ref="AP21:AT22"/>
    <mergeCell ref="AU21:AV24"/>
    <mergeCell ref="AW21:AX24"/>
    <mergeCell ref="AY21:AZ24"/>
    <mergeCell ref="BA21:BB24"/>
    <mergeCell ref="BC21:BE24"/>
    <mergeCell ref="AP23:AQ24"/>
    <mergeCell ref="AR23:AR24"/>
    <mergeCell ref="AS23:AT24"/>
    <mergeCell ref="BF21:BH24"/>
    <mergeCell ref="BI21:BI24"/>
    <mergeCell ref="BJ21:BJ24"/>
    <mergeCell ref="BK21:BK24"/>
    <mergeCell ref="G23:H24"/>
    <mergeCell ref="I23:I24"/>
    <mergeCell ref="J23:K24"/>
    <mergeCell ref="L23:M24"/>
    <mergeCell ref="N23:N24"/>
    <mergeCell ref="O23:P24"/>
    <mergeCell ref="Q23:R24"/>
    <mergeCell ref="S23:S24"/>
    <mergeCell ref="T23:U24"/>
    <mergeCell ref="AA23:AB24"/>
    <mergeCell ref="AC23:AC24"/>
    <mergeCell ref="AD23:AE24"/>
    <mergeCell ref="AF23:AG24"/>
    <mergeCell ref="AH23:AH24"/>
    <mergeCell ref="AI23:AJ24"/>
    <mergeCell ref="AK23:AL24"/>
    <mergeCell ref="AM23:AM24"/>
    <mergeCell ref="AN23:AO24"/>
    <mergeCell ref="B25:F28"/>
    <mergeCell ref="G25:K26"/>
    <mergeCell ref="L25:P26"/>
    <mergeCell ref="Q25:U26"/>
    <mergeCell ref="V25:Z26"/>
    <mergeCell ref="AA25:AE28"/>
    <mergeCell ref="G27:H28"/>
    <mergeCell ref="I27:I28"/>
    <mergeCell ref="J27:K28"/>
    <mergeCell ref="L27:M28"/>
    <mergeCell ref="AF25:AJ26"/>
    <mergeCell ref="AK25:AO26"/>
    <mergeCell ref="AP25:AT26"/>
    <mergeCell ref="AU25:AV28"/>
    <mergeCell ref="AW25:AX28"/>
    <mergeCell ref="AY25:AZ28"/>
    <mergeCell ref="AM27:AM28"/>
    <mergeCell ref="AN27:AO28"/>
    <mergeCell ref="AP27:AQ28"/>
    <mergeCell ref="AR27:AR28"/>
    <mergeCell ref="BA25:BB28"/>
    <mergeCell ref="BC25:BE28"/>
    <mergeCell ref="BF25:BH28"/>
    <mergeCell ref="BI25:BI28"/>
    <mergeCell ref="BJ25:BJ28"/>
    <mergeCell ref="BK25:BK28"/>
    <mergeCell ref="N27:N28"/>
    <mergeCell ref="O27:P28"/>
    <mergeCell ref="Q27:R28"/>
    <mergeCell ref="S27:S28"/>
    <mergeCell ref="T27:U28"/>
    <mergeCell ref="V27:W28"/>
    <mergeCell ref="X27:X28"/>
    <mergeCell ref="Y27:Z28"/>
    <mergeCell ref="AF27:AG28"/>
    <mergeCell ref="AH27:AH28"/>
    <mergeCell ref="AI27:AJ28"/>
    <mergeCell ref="AK27:AL28"/>
    <mergeCell ref="AS27:AT28"/>
    <mergeCell ref="B29:F32"/>
    <mergeCell ref="G29:K30"/>
    <mergeCell ref="L29:P30"/>
    <mergeCell ref="Q29:U30"/>
    <mergeCell ref="V29:Z30"/>
    <mergeCell ref="AA29:AE30"/>
    <mergeCell ref="AF29:AJ32"/>
    <mergeCell ref="AK29:AO30"/>
    <mergeCell ref="AP29:AT30"/>
    <mergeCell ref="AU29:AV32"/>
    <mergeCell ref="AW29:AX32"/>
    <mergeCell ref="AY29:AZ32"/>
    <mergeCell ref="BA29:BB32"/>
    <mergeCell ref="BC29:BE32"/>
    <mergeCell ref="BF29:BH32"/>
    <mergeCell ref="BI29:BI32"/>
    <mergeCell ref="BJ29:BJ32"/>
    <mergeCell ref="BK29:BK32"/>
    <mergeCell ref="G31:H32"/>
    <mergeCell ref="I31:I32"/>
    <mergeCell ref="J31:K32"/>
    <mergeCell ref="L31:M32"/>
    <mergeCell ref="N31:N32"/>
    <mergeCell ref="O31:P32"/>
    <mergeCell ref="Q31:R32"/>
    <mergeCell ref="S31:S32"/>
    <mergeCell ref="T31:U32"/>
    <mergeCell ref="V31:W32"/>
    <mergeCell ref="X31:X32"/>
    <mergeCell ref="Y31:Z32"/>
    <mergeCell ref="AA31:AB32"/>
    <mergeCell ref="AC31:AC32"/>
    <mergeCell ref="AD31:AE32"/>
    <mergeCell ref="AK31:AL32"/>
    <mergeCell ref="AM31:AM32"/>
    <mergeCell ref="AN31:AO32"/>
    <mergeCell ref="AP31:AQ32"/>
    <mergeCell ref="AR31:AR32"/>
    <mergeCell ref="AS31:AT32"/>
    <mergeCell ref="B33:F36"/>
    <mergeCell ref="G33:K34"/>
    <mergeCell ref="L33:P34"/>
    <mergeCell ref="Q33:U34"/>
    <mergeCell ref="V33:Z34"/>
    <mergeCell ref="AA33:AE34"/>
    <mergeCell ref="AF33:AJ34"/>
    <mergeCell ref="AK33:AO36"/>
    <mergeCell ref="AP33:AT34"/>
    <mergeCell ref="AU33:AV36"/>
    <mergeCell ref="AW33:AX36"/>
    <mergeCell ref="AY33:AZ36"/>
    <mergeCell ref="BA33:BB36"/>
    <mergeCell ref="BC33:BE36"/>
    <mergeCell ref="AP35:AQ36"/>
    <mergeCell ref="AR35:AR36"/>
    <mergeCell ref="AS35:AT36"/>
    <mergeCell ref="BF33:BH36"/>
    <mergeCell ref="BI33:BI36"/>
    <mergeCell ref="BJ33:BJ36"/>
    <mergeCell ref="BK33:BK36"/>
    <mergeCell ref="G35:H36"/>
    <mergeCell ref="I35:I36"/>
    <mergeCell ref="J35:K36"/>
    <mergeCell ref="L35:M36"/>
    <mergeCell ref="N35:N36"/>
    <mergeCell ref="O35:P36"/>
    <mergeCell ref="Q35:R36"/>
    <mergeCell ref="S35:S36"/>
    <mergeCell ref="T35:U36"/>
    <mergeCell ref="V35:W36"/>
    <mergeCell ref="X35:X36"/>
    <mergeCell ref="Y35:Z36"/>
    <mergeCell ref="AA35:AB36"/>
    <mergeCell ref="AC35:AC36"/>
    <mergeCell ref="AD35:AE36"/>
    <mergeCell ref="AF35:AG36"/>
    <mergeCell ref="AH35:AH36"/>
    <mergeCell ref="AI35:AJ36"/>
    <mergeCell ref="B37:F40"/>
    <mergeCell ref="G37:K38"/>
    <mergeCell ref="L37:P38"/>
    <mergeCell ref="Q37:U38"/>
    <mergeCell ref="V37:Z38"/>
    <mergeCell ref="AA37:AE38"/>
    <mergeCell ref="G39:H40"/>
    <mergeCell ref="I39:I40"/>
    <mergeCell ref="J39:K40"/>
    <mergeCell ref="L39:M40"/>
    <mergeCell ref="AF37:AJ38"/>
    <mergeCell ref="AK37:AO38"/>
    <mergeCell ref="AP37:AT40"/>
    <mergeCell ref="AU37:AV40"/>
    <mergeCell ref="AW37:AX40"/>
    <mergeCell ref="AY37:AZ40"/>
    <mergeCell ref="AH39:AH40"/>
    <mergeCell ref="AI39:AJ40"/>
    <mergeCell ref="AK39:AL40"/>
    <mergeCell ref="AM39:AM40"/>
    <mergeCell ref="BA37:BB40"/>
    <mergeCell ref="BC37:BE40"/>
    <mergeCell ref="BF37:BH40"/>
    <mergeCell ref="BI37:BI40"/>
    <mergeCell ref="BJ37:BJ40"/>
    <mergeCell ref="BK37:BK40"/>
    <mergeCell ref="AD39:AE40"/>
    <mergeCell ref="AF39:AG40"/>
    <mergeCell ref="N39:N40"/>
    <mergeCell ref="O39:P40"/>
    <mergeCell ref="Q39:R40"/>
    <mergeCell ref="S39:S40"/>
    <mergeCell ref="T39:U40"/>
    <mergeCell ref="V39:W40"/>
    <mergeCell ref="AN39:AO40"/>
    <mergeCell ref="B41:H41"/>
    <mergeCell ref="I41:L41"/>
    <mergeCell ref="M41:AT41"/>
    <mergeCell ref="I42:AJ42"/>
    <mergeCell ref="M43:AP43"/>
    <mergeCell ref="X39:X40"/>
    <mergeCell ref="Y39:Z40"/>
    <mergeCell ref="AA39:AB40"/>
    <mergeCell ref="AC39:AC40"/>
  </mergeCells>
  <phoneticPr fontId="34"/>
  <pageMargins left="0.25" right="0.25" top="0.53" bottom="0.44" header="0.3" footer="0.3"/>
  <pageSetup paperSize="9" firstPageNumber="0" orientation="landscape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sqref="A1:IV65536"/>
    </sheetView>
  </sheetViews>
  <sheetFormatPr defaultColWidth="9" defaultRowHeight="13.2" x14ac:dyDescent="0.2"/>
  <cols>
    <col min="1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42890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218</v>
      </c>
      <c r="C3" s="311"/>
      <c r="D3" s="311"/>
      <c r="E3" s="311"/>
      <c r="F3" s="311"/>
      <c r="G3" s="311"/>
      <c r="H3" s="312"/>
      <c r="I3" s="310" t="s">
        <v>219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177</v>
      </c>
      <c r="C4" s="305"/>
      <c r="D4" s="305"/>
      <c r="E4" s="17"/>
      <c r="F4" s="17"/>
      <c r="G4" s="17"/>
      <c r="H4" s="18"/>
      <c r="I4" s="304" t="s">
        <v>34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221</v>
      </c>
      <c r="C5" s="307"/>
      <c r="D5" s="307"/>
      <c r="E5" s="19" t="s">
        <v>111</v>
      </c>
      <c r="F5" s="307" t="s">
        <v>192</v>
      </c>
      <c r="G5" s="307"/>
      <c r="H5" s="308"/>
      <c r="I5" s="306" t="s">
        <v>29</v>
      </c>
      <c r="J5" s="307"/>
      <c r="K5" s="307"/>
      <c r="L5" s="19" t="s">
        <v>111</v>
      </c>
      <c r="M5" s="307" t="s">
        <v>23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SUM(D7:D11)</f>
        <v>88</v>
      </c>
      <c r="C7" s="23"/>
      <c r="D7" s="24">
        <v>24</v>
      </c>
      <c r="E7" s="24" t="s">
        <v>182</v>
      </c>
      <c r="F7" s="24">
        <v>24</v>
      </c>
      <c r="G7" s="25"/>
      <c r="H7" s="300">
        <f>SUM(F7:F11)</f>
        <v>72</v>
      </c>
      <c r="I7" s="300">
        <f>SUM(K7:K10)</f>
        <v>71</v>
      </c>
      <c r="J7" s="23"/>
      <c r="K7" s="24">
        <v>14</v>
      </c>
      <c r="L7" s="24" t="s">
        <v>182</v>
      </c>
      <c r="M7" s="24">
        <v>19</v>
      </c>
      <c r="N7" s="25"/>
      <c r="O7" s="300">
        <f>SUM(M7:M10)</f>
        <v>62</v>
      </c>
    </row>
    <row r="8" spans="1:15" ht="13.5" customHeight="1" x14ac:dyDescent="0.2">
      <c r="A8" s="302"/>
      <c r="B8" s="300"/>
      <c r="C8" s="26"/>
      <c r="D8" s="24">
        <v>21</v>
      </c>
      <c r="E8" s="24" t="s">
        <v>182</v>
      </c>
      <c r="F8" s="24">
        <v>17</v>
      </c>
      <c r="G8" s="27"/>
      <c r="H8" s="300"/>
      <c r="I8" s="300"/>
      <c r="J8" s="26"/>
      <c r="K8" s="24">
        <v>22</v>
      </c>
      <c r="L8" s="24" t="s">
        <v>182</v>
      </c>
      <c r="M8" s="24">
        <v>14</v>
      </c>
      <c r="N8" s="27"/>
      <c r="O8" s="300"/>
    </row>
    <row r="9" spans="1:15" ht="13.5" customHeight="1" x14ac:dyDescent="0.2">
      <c r="A9" s="302"/>
      <c r="B9" s="300"/>
      <c r="C9" s="26"/>
      <c r="D9" s="24">
        <v>22</v>
      </c>
      <c r="E9" s="24" t="s">
        <v>182</v>
      </c>
      <c r="F9" s="24">
        <v>17</v>
      </c>
      <c r="G9" s="27"/>
      <c r="H9" s="300"/>
      <c r="I9" s="300"/>
      <c r="J9" s="26"/>
      <c r="K9" s="24">
        <v>17</v>
      </c>
      <c r="L9" s="24" t="s">
        <v>182</v>
      </c>
      <c r="M9" s="24">
        <v>15</v>
      </c>
      <c r="N9" s="27"/>
      <c r="O9" s="300"/>
    </row>
    <row r="10" spans="1:15" ht="13.5" customHeight="1" x14ac:dyDescent="0.2">
      <c r="A10" s="302"/>
      <c r="B10" s="300"/>
      <c r="C10" s="28"/>
      <c r="D10" s="24">
        <v>21</v>
      </c>
      <c r="E10" s="24" t="s">
        <v>182</v>
      </c>
      <c r="F10" s="24">
        <v>14</v>
      </c>
      <c r="G10" s="29"/>
      <c r="H10" s="300"/>
      <c r="I10" s="300"/>
      <c r="J10" s="28"/>
      <c r="K10" s="24">
        <v>18</v>
      </c>
      <c r="L10" s="24" t="s">
        <v>182</v>
      </c>
      <c r="M10" s="24">
        <v>14</v>
      </c>
      <c r="N10" s="29"/>
      <c r="O10" s="300"/>
    </row>
    <row r="11" spans="1:15" ht="13.5" customHeight="1" x14ac:dyDescent="0.2">
      <c r="A11" s="303"/>
      <c r="B11" s="315"/>
      <c r="C11" s="316"/>
      <c r="D11" s="32"/>
      <c r="E11" s="32"/>
      <c r="F11" s="32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210</v>
      </c>
      <c r="C12" s="305"/>
      <c r="D12" s="305"/>
      <c r="E12" s="17"/>
      <c r="F12" s="17"/>
      <c r="G12" s="17"/>
      <c r="H12" s="18"/>
      <c r="I12" s="304" t="s">
        <v>190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66</v>
      </c>
      <c r="C13" s="307"/>
      <c r="D13" s="307"/>
      <c r="E13" s="19" t="s">
        <v>111</v>
      </c>
      <c r="F13" s="307" t="s">
        <v>156</v>
      </c>
      <c r="G13" s="307"/>
      <c r="H13" s="308"/>
      <c r="I13" s="306" t="s">
        <v>153</v>
      </c>
      <c r="J13" s="307"/>
      <c r="K13" s="307"/>
      <c r="L13" s="19" t="s">
        <v>111</v>
      </c>
      <c r="M13" s="307" t="s">
        <v>143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SUM(D15:D19)</f>
        <v>38</v>
      </c>
      <c r="C15" s="23"/>
      <c r="D15" s="24">
        <v>9</v>
      </c>
      <c r="E15" s="24" t="s">
        <v>182</v>
      </c>
      <c r="F15" s="24">
        <v>9</v>
      </c>
      <c r="G15" s="25"/>
      <c r="H15" s="300">
        <f>SUM(F15:F19)</f>
        <v>37</v>
      </c>
      <c r="I15" s="300">
        <f>SUM(K15:K18)</f>
        <v>65</v>
      </c>
      <c r="J15" s="23"/>
      <c r="K15" s="24">
        <v>16</v>
      </c>
      <c r="L15" s="24" t="s">
        <v>182</v>
      </c>
      <c r="M15" s="24">
        <v>12</v>
      </c>
      <c r="N15" s="25"/>
      <c r="O15" s="300">
        <f>SUM(M15:M18)</f>
        <v>46</v>
      </c>
    </row>
    <row r="16" spans="1:15" s="10" customFormat="1" ht="13.5" customHeight="1" x14ac:dyDescent="0.2">
      <c r="A16" s="302"/>
      <c r="B16" s="300"/>
      <c r="C16" s="26"/>
      <c r="D16" s="24">
        <v>16</v>
      </c>
      <c r="E16" s="24" t="s">
        <v>182</v>
      </c>
      <c r="F16" s="24">
        <v>10</v>
      </c>
      <c r="G16" s="27"/>
      <c r="H16" s="300"/>
      <c r="I16" s="300"/>
      <c r="J16" s="26"/>
      <c r="K16" s="24">
        <v>16</v>
      </c>
      <c r="L16" s="24" t="s">
        <v>182</v>
      </c>
      <c r="M16" s="24">
        <v>5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3</v>
      </c>
      <c r="E17" s="24" t="s">
        <v>182</v>
      </c>
      <c r="F17" s="24">
        <v>7</v>
      </c>
      <c r="G17" s="27"/>
      <c r="H17" s="300"/>
      <c r="I17" s="300"/>
      <c r="J17" s="26"/>
      <c r="K17" s="24">
        <v>11</v>
      </c>
      <c r="L17" s="24" t="s">
        <v>182</v>
      </c>
      <c r="M17" s="24">
        <v>18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4</v>
      </c>
      <c r="E18" s="24" t="s">
        <v>182</v>
      </c>
      <c r="F18" s="24">
        <v>6</v>
      </c>
      <c r="G18" s="29"/>
      <c r="H18" s="300"/>
      <c r="I18" s="300"/>
      <c r="J18" s="28"/>
      <c r="K18" s="24">
        <v>22</v>
      </c>
      <c r="L18" s="24" t="s">
        <v>182</v>
      </c>
      <c r="M18" s="24">
        <v>11</v>
      </c>
      <c r="N18" s="29"/>
      <c r="O18" s="300"/>
    </row>
    <row r="19" spans="1:15" s="10" customFormat="1" ht="13.5" customHeight="1" x14ac:dyDescent="0.2">
      <c r="A19" s="303"/>
      <c r="B19" s="315" t="s">
        <v>209</v>
      </c>
      <c r="C19" s="316"/>
      <c r="D19" s="32">
        <v>6</v>
      </c>
      <c r="E19" s="32" t="s">
        <v>33</v>
      </c>
      <c r="F19" s="32">
        <v>5</v>
      </c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224</v>
      </c>
      <c r="C20" s="305"/>
      <c r="D20" s="305"/>
      <c r="E20" s="17"/>
      <c r="F20" s="17"/>
      <c r="G20" s="17"/>
      <c r="H20" s="18"/>
      <c r="I20" s="304" t="s">
        <v>225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86</v>
      </c>
      <c r="C21" s="307"/>
      <c r="D21" s="307"/>
      <c r="E21" s="19" t="s">
        <v>111</v>
      </c>
      <c r="F21" s="307" t="s">
        <v>103</v>
      </c>
      <c r="G21" s="307"/>
      <c r="H21" s="308"/>
      <c r="I21" s="306" t="s">
        <v>226</v>
      </c>
      <c r="J21" s="307"/>
      <c r="K21" s="307"/>
      <c r="L21" s="19" t="s">
        <v>111</v>
      </c>
      <c r="M21" s="307" t="s">
        <v>135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SUM(D23:D27)</f>
        <v>28</v>
      </c>
      <c r="C23" s="23"/>
      <c r="D23" s="24">
        <v>7</v>
      </c>
      <c r="E23" s="24" t="s">
        <v>182</v>
      </c>
      <c r="F23" s="24">
        <v>16</v>
      </c>
      <c r="G23" s="25"/>
      <c r="H23" s="300">
        <f>SUM(F23:F27)</f>
        <v>60</v>
      </c>
      <c r="I23" s="300">
        <f>SUM(K23:K26)</f>
        <v>54</v>
      </c>
      <c r="J23" s="23"/>
      <c r="K23" s="24">
        <v>17</v>
      </c>
      <c r="L23" s="24" t="s">
        <v>182</v>
      </c>
      <c r="M23" s="24">
        <v>12</v>
      </c>
      <c r="N23" s="25"/>
      <c r="O23" s="300">
        <f>SUM(M23:M26)</f>
        <v>61</v>
      </c>
    </row>
    <row r="24" spans="1:15" s="10" customFormat="1" ht="13.5" customHeight="1" x14ac:dyDescent="0.2">
      <c r="A24" s="302"/>
      <c r="B24" s="300"/>
      <c r="C24" s="26"/>
      <c r="D24" s="24">
        <v>2</v>
      </c>
      <c r="E24" s="24" t="s">
        <v>182</v>
      </c>
      <c r="F24" s="24">
        <v>17</v>
      </c>
      <c r="G24" s="27"/>
      <c r="H24" s="300"/>
      <c r="I24" s="300"/>
      <c r="J24" s="26"/>
      <c r="K24" s="24">
        <v>9</v>
      </c>
      <c r="L24" s="24" t="s">
        <v>182</v>
      </c>
      <c r="M24" s="24">
        <v>16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5</v>
      </c>
      <c r="E25" s="24" t="s">
        <v>182</v>
      </c>
      <c r="F25" s="24">
        <v>17</v>
      </c>
      <c r="G25" s="27"/>
      <c r="H25" s="300"/>
      <c r="I25" s="300"/>
      <c r="J25" s="26"/>
      <c r="K25" s="24">
        <v>13</v>
      </c>
      <c r="L25" s="24" t="s">
        <v>182</v>
      </c>
      <c r="M25" s="24">
        <v>19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14</v>
      </c>
      <c r="E26" s="24" t="s">
        <v>182</v>
      </c>
      <c r="F26" s="24">
        <v>10</v>
      </c>
      <c r="G26" s="29"/>
      <c r="H26" s="300"/>
      <c r="I26" s="300"/>
      <c r="J26" s="28"/>
      <c r="K26" s="24">
        <v>15</v>
      </c>
      <c r="L26" s="24" t="s">
        <v>182</v>
      </c>
      <c r="M26" s="24">
        <v>14</v>
      </c>
      <c r="N26" s="29"/>
      <c r="O26" s="300"/>
    </row>
    <row r="27" spans="1:15" s="10" customFormat="1" ht="13.5" customHeight="1" x14ac:dyDescent="0.2">
      <c r="A27" s="303"/>
      <c r="B27" s="315"/>
      <c r="C27" s="316"/>
      <c r="D27" s="32"/>
      <c r="E27" s="32"/>
      <c r="F27" s="32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199</v>
      </c>
      <c r="C28" s="305"/>
      <c r="D28" s="305"/>
      <c r="E28" s="17"/>
      <c r="F28" s="17"/>
      <c r="G28" s="17"/>
      <c r="H28" s="18"/>
      <c r="I28" s="304" t="s">
        <v>177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72</v>
      </c>
      <c r="C29" s="307"/>
      <c r="D29" s="307"/>
      <c r="E29" s="19" t="s">
        <v>111</v>
      </c>
      <c r="F29" s="307" t="s">
        <v>79</v>
      </c>
      <c r="G29" s="307"/>
      <c r="H29" s="308"/>
      <c r="I29" s="306" t="s">
        <v>217</v>
      </c>
      <c r="J29" s="307"/>
      <c r="K29" s="307"/>
      <c r="L29" s="19" t="s">
        <v>111</v>
      </c>
      <c r="M29" s="307" t="s">
        <v>44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SUM(D31:D35)</f>
        <v>73</v>
      </c>
      <c r="C31" s="23"/>
      <c r="D31" s="24">
        <v>11</v>
      </c>
      <c r="E31" s="24" t="s">
        <v>182</v>
      </c>
      <c r="F31" s="24">
        <v>14</v>
      </c>
      <c r="G31" s="25"/>
      <c r="H31" s="300">
        <f>SUM(F31:F35)</f>
        <v>45</v>
      </c>
      <c r="I31" s="300">
        <f>SUM(K31:K34)</f>
        <v>88</v>
      </c>
      <c r="J31" s="23"/>
      <c r="K31" s="24">
        <v>20</v>
      </c>
      <c r="L31" s="24" t="s">
        <v>182</v>
      </c>
      <c r="M31" s="24">
        <v>15</v>
      </c>
      <c r="N31" s="25"/>
      <c r="O31" s="300">
        <f>SUM(M31:M34)</f>
        <v>52</v>
      </c>
    </row>
    <row r="32" spans="1:15" s="10" customFormat="1" ht="13.5" customHeight="1" x14ac:dyDescent="0.2">
      <c r="A32" s="302"/>
      <c r="B32" s="300"/>
      <c r="C32" s="26"/>
      <c r="D32" s="24">
        <v>12</v>
      </c>
      <c r="E32" s="24" t="s">
        <v>182</v>
      </c>
      <c r="F32" s="24">
        <v>9</v>
      </c>
      <c r="G32" s="27"/>
      <c r="H32" s="300"/>
      <c r="I32" s="300"/>
      <c r="J32" s="26"/>
      <c r="K32" s="24">
        <v>18</v>
      </c>
      <c r="L32" s="24" t="s">
        <v>182</v>
      </c>
      <c r="M32" s="24">
        <v>10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20</v>
      </c>
      <c r="E33" s="24" t="s">
        <v>182</v>
      </c>
      <c r="F33" s="24">
        <v>8</v>
      </c>
      <c r="G33" s="27"/>
      <c r="H33" s="300"/>
      <c r="I33" s="300"/>
      <c r="J33" s="26"/>
      <c r="K33" s="24">
        <v>25</v>
      </c>
      <c r="L33" s="24" t="s">
        <v>182</v>
      </c>
      <c r="M33" s="24">
        <v>15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30</v>
      </c>
      <c r="E34" s="24" t="s">
        <v>182</v>
      </c>
      <c r="F34" s="24">
        <v>14</v>
      </c>
      <c r="G34" s="29"/>
      <c r="H34" s="300"/>
      <c r="I34" s="300"/>
      <c r="J34" s="28"/>
      <c r="K34" s="24">
        <v>25</v>
      </c>
      <c r="L34" s="24" t="s">
        <v>182</v>
      </c>
      <c r="M34" s="24">
        <v>12</v>
      </c>
      <c r="N34" s="29"/>
      <c r="O34" s="300"/>
    </row>
    <row r="35" spans="1:15" s="10" customFormat="1" ht="13.5" customHeight="1" x14ac:dyDescent="0.2">
      <c r="A35" s="303"/>
      <c r="B35" s="315"/>
      <c r="C35" s="316"/>
      <c r="D35" s="32"/>
      <c r="E35" s="32"/>
      <c r="F35" s="32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x14ac:dyDescent="0.2">
      <c r="A36" s="301">
        <v>5</v>
      </c>
      <c r="B36" s="304" t="s">
        <v>201</v>
      </c>
      <c r="C36" s="305"/>
      <c r="D36" s="305"/>
      <c r="E36" s="17"/>
      <c r="F36" s="17"/>
      <c r="G36" s="17"/>
      <c r="H36" s="18"/>
      <c r="I36" s="304"/>
      <c r="J36" s="305"/>
      <c r="K36" s="305"/>
      <c r="L36" s="17"/>
      <c r="M36" s="17"/>
      <c r="N36" s="17"/>
      <c r="O36" s="18"/>
    </row>
    <row r="37" spans="1:15" s="10" customFormat="1" x14ac:dyDescent="0.2">
      <c r="A37" s="302"/>
      <c r="B37" s="306" t="s">
        <v>119</v>
      </c>
      <c r="C37" s="307"/>
      <c r="D37" s="307"/>
      <c r="E37" s="19" t="s">
        <v>111</v>
      </c>
      <c r="F37" s="307" t="s">
        <v>112</v>
      </c>
      <c r="G37" s="307"/>
      <c r="H37" s="308"/>
      <c r="I37" s="306"/>
      <c r="J37" s="307"/>
      <c r="K37" s="307"/>
      <c r="L37" s="19" t="s">
        <v>111</v>
      </c>
      <c r="M37" s="307"/>
      <c r="N37" s="307"/>
      <c r="O37" s="308"/>
    </row>
    <row r="38" spans="1:15" s="10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SUM(D39:D43)</f>
        <v>33</v>
      </c>
      <c r="C39" s="23"/>
      <c r="D39" s="24">
        <v>11</v>
      </c>
      <c r="E39" s="24" t="s">
        <v>182</v>
      </c>
      <c r="F39" s="24">
        <v>9</v>
      </c>
      <c r="G39" s="25"/>
      <c r="H39" s="300">
        <f>SUM(F39:F43)</f>
        <v>42</v>
      </c>
      <c r="I39" s="300">
        <f>SUM(K39:K42)</f>
        <v>0</v>
      </c>
      <c r="J39" s="23"/>
      <c r="K39" s="24"/>
      <c r="L39" s="24" t="s">
        <v>182</v>
      </c>
      <c r="M39" s="24"/>
      <c r="N39" s="25"/>
      <c r="O39" s="300">
        <f>SUM(M39:M42)</f>
        <v>0</v>
      </c>
    </row>
    <row r="40" spans="1:15" s="10" customFormat="1" ht="13.5" customHeight="1" x14ac:dyDescent="0.2">
      <c r="A40" s="302"/>
      <c r="B40" s="300"/>
      <c r="C40" s="26"/>
      <c r="D40" s="24">
        <v>11</v>
      </c>
      <c r="E40" s="24" t="s">
        <v>182</v>
      </c>
      <c r="F40" s="24">
        <v>8</v>
      </c>
      <c r="G40" s="27"/>
      <c r="H40" s="300"/>
      <c r="I40" s="300"/>
      <c r="J40" s="26"/>
      <c r="K40" s="24"/>
      <c r="L40" s="24" t="s">
        <v>182</v>
      </c>
      <c r="M40" s="24"/>
      <c r="N40" s="27"/>
      <c r="O40" s="300"/>
    </row>
    <row r="41" spans="1:15" s="10" customFormat="1" ht="13.5" customHeight="1" x14ac:dyDescent="0.2">
      <c r="A41" s="302"/>
      <c r="B41" s="300"/>
      <c r="C41" s="26"/>
      <c r="D41" s="24">
        <v>2</v>
      </c>
      <c r="E41" s="24" t="s">
        <v>182</v>
      </c>
      <c r="F41" s="24">
        <v>10</v>
      </c>
      <c r="G41" s="27"/>
      <c r="H41" s="300"/>
      <c r="I41" s="300"/>
      <c r="J41" s="26"/>
      <c r="K41" s="24"/>
      <c r="L41" s="24" t="s">
        <v>182</v>
      </c>
      <c r="M41" s="24"/>
      <c r="N41" s="27"/>
      <c r="O41" s="300"/>
    </row>
    <row r="42" spans="1:15" s="10" customFormat="1" ht="13.5" customHeight="1" x14ac:dyDescent="0.2">
      <c r="A42" s="302"/>
      <c r="B42" s="300"/>
      <c r="C42" s="28"/>
      <c r="D42" s="24">
        <v>9</v>
      </c>
      <c r="E42" s="24" t="s">
        <v>182</v>
      </c>
      <c r="F42" s="24">
        <v>15</v>
      </c>
      <c r="G42" s="29"/>
      <c r="H42" s="300"/>
      <c r="I42" s="300"/>
      <c r="J42" s="28"/>
      <c r="K42" s="24"/>
      <c r="L42" s="24" t="s">
        <v>182</v>
      </c>
      <c r="M42" s="24"/>
      <c r="N42" s="29"/>
      <c r="O42" s="300"/>
    </row>
    <row r="43" spans="1:15" s="10" customFormat="1" ht="13.5" customHeight="1" x14ac:dyDescent="0.2">
      <c r="A43" s="303"/>
      <c r="B43" s="315"/>
      <c r="C43" s="316"/>
      <c r="D43" s="32"/>
      <c r="E43" s="32"/>
      <c r="F43" s="32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42890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197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206</v>
      </c>
      <c r="C47" s="311"/>
      <c r="D47" s="311"/>
      <c r="E47" s="311"/>
      <c r="F47" s="311"/>
      <c r="G47" s="311"/>
      <c r="H47" s="312"/>
      <c r="I47" s="310" t="s">
        <v>167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93</v>
      </c>
      <c r="C48" s="305"/>
      <c r="D48" s="305"/>
      <c r="E48" s="17"/>
      <c r="F48" s="17"/>
      <c r="G48" s="17"/>
      <c r="H48" s="18"/>
      <c r="I48" s="304" t="s">
        <v>227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229</v>
      </c>
      <c r="C49" s="307"/>
      <c r="D49" s="307"/>
      <c r="E49" s="19" t="s">
        <v>5</v>
      </c>
      <c r="F49" s="307" t="s">
        <v>230</v>
      </c>
      <c r="G49" s="307"/>
      <c r="H49" s="308"/>
      <c r="I49" s="306" t="s">
        <v>232</v>
      </c>
      <c r="J49" s="307"/>
      <c r="K49" s="307"/>
      <c r="L49" s="19" t="s">
        <v>5</v>
      </c>
      <c r="M49" s="307" t="s">
        <v>65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v>35</v>
      </c>
      <c r="C51" s="23"/>
      <c r="D51" s="24">
        <v>12</v>
      </c>
      <c r="E51" s="24" t="s">
        <v>182</v>
      </c>
      <c r="F51" s="24">
        <v>24</v>
      </c>
      <c r="G51" s="25"/>
      <c r="H51" s="300">
        <v>82</v>
      </c>
      <c r="I51" s="300">
        <v>97</v>
      </c>
      <c r="J51" s="23"/>
      <c r="K51" s="24">
        <v>24</v>
      </c>
      <c r="L51" s="24" t="s">
        <v>182</v>
      </c>
      <c r="M51" s="24">
        <v>7</v>
      </c>
      <c r="N51" s="25"/>
      <c r="O51" s="300">
        <v>58</v>
      </c>
    </row>
    <row r="52" spans="1:15" s="10" customFormat="1" ht="13.5" customHeight="1" x14ac:dyDescent="0.2">
      <c r="A52" s="302"/>
      <c r="B52" s="300"/>
      <c r="C52" s="26"/>
      <c r="D52" s="24">
        <v>13</v>
      </c>
      <c r="E52" s="24" t="s">
        <v>182</v>
      </c>
      <c r="F52" s="24">
        <v>18</v>
      </c>
      <c r="G52" s="27"/>
      <c r="H52" s="300"/>
      <c r="I52" s="300"/>
      <c r="J52" s="26"/>
      <c r="K52" s="24">
        <v>28</v>
      </c>
      <c r="L52" s="24" t="s">
        <v>182</v>
      </c>
      <c r="M52" s="24">
        <v>17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4</v>
      </c>
      <c r="E53" s="24" t="s">
        <v>182</v>
      </c>
      <c r="F53" s="24">
        <v>14</v>
      </c>
      <c r="G53" s="27"/>
      <c r="H53" s="300"/>
      <c r="I53" s="300"/>
      <c r="J53" s="26"/>
      <c r="K53" s="24">
        <v>25</v>
      </c>
      <c r="L53" s="24" t="s">
        <v>182</v>
      </c>
      <c r="M53" s="24">
        <v>10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>
        <v>6</v>
      </c>
      <c r="E54" s="24" t="s">
        <v>182</v>
      </c>
      <c r="F54" s="24">
        <v>26</v>
      </c>
      <c r="G54" s="29"/>
      <c r="H54" s="300"/>
      <c r="I54" s="300"/>
      <c r="J54" s="28"/>
      <c r="K54" s="24">
        <v>20</v>
      </c>
      <c r="L54" s="24" t="s">
        <v>182</v>
      </c>
      <c r="M54" s="24">
        <v>24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234</v>
      </c>
      <c r="C56" s="305"/>
      <c r="D56" s="305"/>
      <c r="E56" s="17"/>
      <c r="F56" s="17"/>
      <c r="G56" s="17"/>
      <c r="H56" s="18"/>
      <c r="I56" s="304" t="s">
        <v>235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236</v>
      </c>
      <c r="C57" s="307"/>
      <c r="D57" s="307"/>
      <c r="E57" s="19" t="s">
        <v>5</v>
      </c>
      <c r="F57" s="307" t="s">
        <v>237</v>
      </c>
      <c r="G57" s="307"/>
      <c r="H57" s="308"/>
      <c r="I57" s="306" t="s">
        <v>239</v>
      </c>
      <c r="J57" s="307"/>
      <c r="K57" s="307"/>
      <c r="L57" s="19" t="s">
        <v>5</v>
      </c>
      <c r="M57" s="307" t="s">
        <v>240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v>54</v>
      </c>
      <c r="C59" s="23"/>
      <c r="D59" s="24">
        <v>11</v>
      </c>
      <c r="E59" s="24" t="s">
        <v>182</v>
      </c>
      <c r="F59" s="24">
        <v>13</v>
      </c>
      <c r="G59" s="25"/>
      <c r="H59" s="300">
        <v>50</v>
      </c>
      <c r="I59" s="300">
        <v>61</v>
      </c>
      <c r="J59" s="23"/>
      <c r="K59" s="24">
        <v>10</v>
      </c>
      <c r="L59" s="24" t="s">
        <v>182</v>
      </c>
      <c r="M59" s="24">
        <v>19</v>
      </c>
      <c r="N59" s="25"/>
      <c r="O59" s="300">
        <v>79</v>
      </c>
    </row>
    <row r="60" spans="1:15" s="10" customFormat="1" ht="13.5" customHeight="1" x14ac:dyDescent="0.2">
      <c r="A60" s="302"/>
      <c r="B60" s="300"/>
      <c r="C60" s="26"/>
      <c r="D60" s="24">
        <v>12</v>
      </c>
      <c r="E60" s="24" t="s">
        <v>182</v>
      </c>
      <c r="F60" s="24">
        <v>12</v>
      </c>
      <c r="G60" s="27"/>
      <c r="H60" s="300"/>
      <c r="I60" s="300"/>
      <c r="J60" s="26"/>
      <c r="K60" s="24">
        <v>11</v>
      </c>
      <c r="L60" s="24" t="s">
        <v>182</v>
      </c>
      <c r="M60" s="24">
        <v>15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16</v>
      </c>
      <c r="E61" s="24" t="s">
        <v>182</v>
      </c>
      <c r="F61" s="24">
        <v>15</v>
      </c>
      <c r="G61" s="27"/>
      <c r="H61" s="300"/>
      <c r="I61" s="300"/>
      <c r="J61" s="26"/>
      <c r="K61" s="24">
        <v>22</v>
      </c>
      <c r="L61" s="24" t="s">
        <v>182</v>
      </c>
      <c r="M61" s="24">
        <v>21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15</v>
      </c>
      <c r="E62" s="24" t="s">
        <v>182</v>
      </c>
      <c r="F62" s="24">
        <v>10</v>
      </c>
      <c r="G62" s="29"/>
      <c r="H62" s="300"/>
      <c r="I62" s="300"/>
      <c r="J62" s="28"/>
      <c r="K62" s="24">
        <v>18</v>
      </c>
      <c r="L62" s="24" t="s">
        <v>182</v>
      </c>
      <c r="M62" s="24">
        <v>24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242</v>
      </c>
      <c r="C64" s="305"/>
      <c r="D64" s="305"/>
      <c r="E64" s="17"/>
      <c r="F64" s="17"/>
      <c r="G64" s="17"/>
      <c r="H64" s="18"/>
      <c r="I64" s="304" t="s">
        <v>243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245</v>
      </c>
      <c r="C65" s="307"/>
      <c r="D65" s="307"/>
      <c r="E65" s="19" t="s">
        <v>5</v>
      </c>
      <c r="F65" s="307" t="s">
        <v>246</v>
      </c>
      <c r="G65" s="307"/>
      <c r="H65" s="308"/>
      <c r="I65" s="306" t="s">
        <v>244</v>
      </c>
      <c r="J65" s="307"/>
      <c r="K65" s="307"/>
      <c r="L65" s="19" t="s">
        <v>5</v>
      </c>
      <c r="M65" s="307" t="s">
        <v>248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v>58</v>
      </c>
      <c r="C67" s="23"/>
      <c r="D67" s="24">
        <v>20</v>
      </c>
      <c r="E67" s="24" t="s">
        <v>182</v>
      </c>
      <c r="F67" s="24">
        <v>4</v>
      </c>
      <c r="G67" s="25"/>
      <c r="H67" s="300">
        <v>22</v>
      </c>
      <c r="I67" s="300">
        <v>56</v>
      </c>
      <c r="J67" s="23"/>
      <c r="K67" s="24">
        <v>7</v>
      </c>
      <c r="L67" s="24" t="s">
        <v>182</v>
      </c>
      <c r="M67" s="24">
        <v>25</v>
      </c>
      <c r="N67" s="25"/>
      <c r="O67" s="300">
        <v>80</v>
      </c>
    </row>
    <row r="68" spans="1:15" s="10" customFormat="1" ht="13.5" customHeight="1" x14ac:dyDescent="0.2">
      <c r="A68" s="302"/>
      <c r="B68" s="300"/>
      <c r="C68" s="26"/>
      <c r="D68" s="24">
        <v>14</v>
      </c>
      <c r="E68" s="24" t="s">
        <v>182</v>
      </c>
      <c r="F68" s="24">
        <v>8</v>
      </c>
      <c r="G68" s="27"/>
      <c r="H68" s="300"/>
      <c r="I68" s="300"/>
      <c r="J68" s="26"/>
      <c r="K68" s="24">
        <v>15</v>
      </c>
      <c r="L68" s="24" t="s">
        <v>182</v>
      </c>
      <c r="M68" s="24">
        <v>28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15</v>
      </c>
      <c r="E69" s="24" t="s">
        <v>182</v>
      </c>
      <c r="F69" s="24">
        <v>7</v>
      </c>
      <c r="G69" s="27"/>
      <c r="H69" s="300"/>
      <c r="I69" s="300"/>
      <c r="J69" s="26"/>
      <c r="K69" s="24">
        <v>17</v>
      </c>
      <c r="L69" s="24" t="s">
        <v>182</v>
      </c>
      <c r="M69" s="24">
        <v>15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9</v>
      </c>
      <c r="E70" s="24" t="s">
        <v>182</v>
      </c>
      <c r="F70" s="24">
        <v>3</v>
      </c>
      <c r="G70" s="29"/>
      <c r="H70" s="300"/>
      <c r="I70" s="300"/>
      <c r="J70" s="28"/>
      <c r="K70" s="24">
        <v>17</v>
      </c>
      <c r="L70" s="24" t="s">
        <v>182</v>
      </c>
      <c r="M70" s="24">
        <v>12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249</v>
      </c>
      <c r="C72" s="305"/>
      <c r="D72" s="305"/>
      <c r="E72" s="17"/>
      <c r="F72" s="17"/>
      <c r="G72" s="17"/>
      <c r="H72" s="18"/>
      <c r="I72" s="304" t="s">
        <v>235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250</v>
      </c>
      <c r="C73" s="307"/>
      <c r="D73" s="307"/>
      <c r="E73" s="19" t="s">
        <v>5</v>
      </c>
      <c r="F73" s="307" t="s">
        <v>252</v>
      </c>
      <c r="G73" s="307"/>
      <c r="H73" s="308"/>
      <c r="I73" s="306" t="s">
        <v>253</v>
      </c>
      <c r="J73" s="307"/>
      <c r="K73" s="307"/>
      <c r="L73" s="19" t="s">
        <v>5</v>
      </c>
      <c r="M73" s="307" t="s">
        <v>254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v>58</v>
      </c>
      <c r="C75" s="23"/>
      <c r="D75" s="24">
        <v>20</v>
      </c>
      <c r="E75" s="24" t="s">
        <v>182</v>
      </c>
      <c r="F75" s="24">
        <v>8</v>
      </c>
      <c r="G75" s="25"/>
      <c r="H75" s="300">
        <v>46</v>
      </c>
      <c r="I75" s="300">
        <v>55</v>
      </c>
      <c r="J75" s="23"/>
      <c r="K75" s="24">
        <v>8</v>
      </c>
      <c r="L75" s="24" t="s">
        <v>182</v>
      </c>
      <c r="M75" s="24">
        <v>24</v>
      </c>
      <c r="N75" s="25"/>
      <c r="O75" s="300">
        <v>78</v>
      </c>
    </row>
    <row r="76" spans="1:15" ht="13.5" customHeight="1" x14ac:dyDescent="0.2">
      <c r="A76" s="302"/>
      <c r="B76" s="300"/>
      <c r="C76" s="26"/>
      <c r="D76" s="24">
        <v>16</v>
      </c>
      <c r="E76" s="24" t="s">
        <v>182</v>
      </c>
      <c r="F76" s="24">
        <v>12</v>
      </c>
      <c r="G76" s="27"/>
      <c r="H76" s="300"/>
      <c r="I76" s="300"/>
      <c r="J76" s="26"/>
      <c r="K76" s="24">
        <v>12</v>
      </c>
      <c r="L76" s="24" t="s">
        <v>182</v>
      </c>
      <c r="M76" s="24">
        <v>24</v>
      </c>
      <c r="N76" s="27"/>
      <c r="O76" s="300"/>
    </row>
    <row r="77" spans="1:15" ht="13.5" customHeight="1" x14ac:dyDescent="0.2">
      <c r="A77" s="302"/>
      <c r="B77" s="300"/>
      <c r="C77" s="26"/>
      <c r="D77" s="24">
        <v>12</v>
      </c>
      <c r="E77" s="24" t="s">
        <v>182</v>
      </c>
      <c r="F77" s="24">
        <v>11</v>
      </c>
      <c r="G77" s="27"/>
      <c r="H77" s="300"/>
      <c r="I77" s="300"/>
      <c r="J77" s="26"/>
      <c r="K77" s="24">
        <v>13</v>
      </c>
      <c r="L77" s="24" t="s">
        <v>182</v>
      </c>
      <c r="M77" s="24">
        <v>10</v>
      </c>
      <c r="N77" s="27"/>
      <c r="O77" s="300"/>
    </row>
    <row r="78" spans="1:15" ht="13.5" customHeight="1" x14ac:dyDescent="0.2">
      <c r="A78" s="302"/>
      <c r="B78" s="300"/>
      <c r="C78" s="28"/>
      <c r="D78" s="24">
        <v>10</v>
      </c>
      <c r="E78" s="24" t="s">
        <v>182</v>
      </c>
      <c r="F78" s="24">
        <v>15</v>
      </c>
      <c r="G78" s="29"/>
      <c r="H78" s="300"/>
      <c r="I78" s="300"/>
      <c r="J78" s="28"/>
      <c r="K78" s="24">
        <v>22</v>
      </c>
      <c r="L78" s="24" t="s">
        <v>182</v>
      </c>
      <c r="M78" s="24">
        <v>20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 t="s">
        <v>93</v>
      </c>
      <c r="C80" s="305"/>
      <c r="D80" s="305"/>
      <c r="E80" s="17"/>
      <c r="F80" s="17"/>
      <c r="G80" s="17"/>
      <c r="H80" s="18"/>
      <c r="I80" s="304" t="s">
        <v>255</v>
      </c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 t="s">
        <v>47</v>
      </c>
      <c r="C81" s="307"/>
      <c r="D81" s="307"/>
      <c r="E81" s="19" t="s">
        <v>5</v>
      </c>
      <c r="F81" s="307" t="s">
        <v>256</v>
      </c>
      <c r="G81" s="307"/>
      <c r="H81" s="308"/>
      <c r="I81" s="306" t="s">
        <v>258</v>
      </c>
      <c r="J81" s="307"/>
      <c r="K81" s="307"/>
      <c r="L81" s="19" t="s">
        <v>5</v>
      </c>
      <c r="M81" s="307" t="s">
        <v>246</v>
      </c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v>0</v>
      </c>
      <c r="C83" s="23"/>
      <c r="D83" s="24"/>
      <c r="E83" s="24" t="s">
        <v>182</v>
      </c>
      <c r="F83" s="24"/>
      <c r="G83" s="25"/>
      <c r="H83" s="300">
        <v>20</v>
      </c>
      <c r="I83" s="300">
        <v>45</v>
      </c>
      <c r="J83" s="23"/>
      <c r="K83" s="24">
        <v>14</v>
      </c>
      <c r="L83" s="24" t="s">
        <v>182</v>
      </c>
      <c r="M83" s="24">
        <v>13</v>
      </c>
      <c r="N83" s="25"/>
      <c r="O83" s="300">
        <v>59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>
        <v>17</v>
      </c>
      <c r="L84" s="24" t="s">
        <v>182</v>
      </c>
      <c r="M84" s="24">
        <v>8</v>
      </c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>
        <v>8</v>
      </c>
      <c r="L85" s="24" t="s">
        <v>182</v>
      </c>
      <c r="M85" s="24">
        <v>19</v>
      </c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>
        <v>6</v>
      </c>
      <c r="L86" s="24" t="s">
        <v>182</v>
      </c>
      <c r="M86" s="24">
        <v>19</v>
      </c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7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B19:C19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B27:C27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B35:C35"/>
    <mergeCell ref="A36:A43"/>
    <mergeCell ref="B36:D36"/>
    <mergeCell ref="I36:K36"/>
    <mergeCell ref="B37:D37"/>
    <mergeCell ref="F37:H37"/>
    <mergeCell ref="I37:K37"/>
    <mergeCell ref="M37:O37"/>
    <mergeCell ref="B39:B42"/>
    <mergeCell ref="H39:H42"/>
    <mergeCell ref="I39:I42"/>
    <mergeCell ref="O39:O42"/>
    <mergeCell ref="B43:C43"/>
    <mergeCell ref="A45:B45"/>
    <mergeCell ref="D45:M45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9" firstPageNumber="0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activeCell="M43" sqref="M43"/>
    </sheetView>
  </sheetViews>
  <sheetFormatPr defaultColWidth="9" defaultRowHeight="13.2" x14ac:dyDescent="0.2"/>
  <cols>
    <col min="1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42904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134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259</v>
      </c>
      <c r="C3" s="311"/>
      <c r="D3" s="311"/>
      <c r="E3" s="311"/>
      <c r="F3" s="311"/>
      <c r="G3" s="311"/>
      <c r="H3" s="312"/>
      <c r="I3" s="310" t="s">
        <v>261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201</v>
      </c>
      <c r="C4" s="305"/>
      <c r="D4" s="305"/>
      <c r="E4" s="17"/>
      <c r="F4" s="17"/>
      <c r="G4" s="17"/>
      <c r="H4" s="18"/>
      <c r="I4" s="304" t="s">
        <v>263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265</v>
      </c>
      <c r="C5" s="307"/>
      <c r="D5" s="307"/>
      <c r="E5" s="19" t="s">
        <v>111</v>
      </c>
      <c r="F5" s="307" t="s">
        <v>94</v>
      </c>
      <c r="G5" s="307"/>
      <c r="H5" s="308"/>
      <c r="I5" s="306" t="s">
        <v>95</v>
      </c>
      <c r="J5" s="307"/>
      <c r="K5" s="307"/>
      <c r="L5" s="19" t="s">
        <v>111</v>
      </c>
      <c r="M5" s="307" t="s">
        <v>10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SUM(D7:D11)</f>
        <v>45</v>
      </c>
      <c r="C7" s="23"/>
      <c r="D7" s="24">
        <v>15</v>
      </c>
      <c r="E7" s="24" t="s">
        <v>182</v>
      </c>
      <c r="F7" s="24">
        <v>10</v>
      </c>
      <c r="G7" s="25"/>
      <c r="H7" s="300">
        <f>SUM(F7:F11)</f>
        <v>50</v>
      </c>
      <c r="I7" s="300">
        <f>SUM(K7:K10)</f>
        <v>60</v>
      </c>
      <c r="J7" s="23"/>
      <c r="K7" s="24">
        <v>14</v>
      </c>
      <c r="L7" s="24" t="s">
        <v>182</v>
      </c>
      <c r="M7" s="24">
        <v>18</v>
      </c>
      <c r="N7" s="25"/>
      <c r="O7" s="300">
        <f>SUM(M7:M10)</f>
        <v>58</v>
      </c>
    </row>
    <row r="8" spans="1:15" ht="13.5" customHeight="1" x14ac:dyDescent="0.2">
      <c r="A8" s="302"/>
      <c r="B8" s="300"/>
      <c r="C8" s="26"/>
      <c r="D8" s="24">
        <v>16</v>
      </c>
      <c r="E8" s="24" t="s">
        <v>182</v>
      </c>
      <c r="F8" s="24">
        <v>16</v>
      </c>
      <c r="G8" s="27"/>
      <c r="H8" s="300"/>
      <c r="I8" s="300"/>
      <c r="J8" s="26"/>
      <c r="K8" s="24">
        <v>15</v>
      </c>
      <c r="L8" s="24" t="s">
        <v>182</v>
      </c>
      <c r="M8" s="24">
        <v>10</v>
      </c>
      <c r="N8" s="27"/>
      <c r="O8" s="300"/>
    </row>
    <row r="9" spans="1:15" ht="13.5" customHeight="1" x14ac:dyDescent="0.2">
      <c r="A9" s="302"/>
      <c r="B9" s="300"/>
      <c r="C9" s="26"/>
      <c r="D9" s="24">
        <v>8</v>
      </c>
      <c r="E9" s="24" t="s">
        <v>182</v>
      </c>
      <c r="F9" s="24">
        <v>9</v>
      </c>
      <c r="G9" s="27"/>
      <c r="H9" s="300"/>
      <c r="I9" s="300"/>
      <c r="J9" s="26"/>
      <c r="K9" s="24">
        <v>7</v>
      </c>
      <c r="L9" s="24" t="s">
        <v>182</v>
      </c>
      <c r="M9" s="24">
        <v>10</v>
      </c>
      <c r="N9" s="27"/>
      <c r="O9" s="300"/>
    </row>
    <row r="10" spans="1:15" ht="13.5" customHeight="1" x14ac:dyDescent="0.2">
      <c r="A10" s="302"/>
      <c r="B10" s="300"/>
      <c r="C10" s="28"/>
      <c r="D10" s="24">
        <v>6</v>
      </c>
      <c r="E10" s="24" t="s">
        <v>182</v>
      </c>
      <c r="F10" s="24">
        <v>15</v>
      </c>
      <c r="G10" s="29"/>
      <c r="H10" s="300"/>
      <c r="I10" s="300"/>
      <c r="J10" s="28"/>
      <c r="K10" s="24">
        <v>24</v>
      </c>
      <c r="L10" s="24" t="s">
        <v>182</v>
      </c>
      <c r="M10" s="24">
        <v>20</v>
      </c>
      <c r="N10" s="29"/>
      <c r="O10" s="300"/>
    </row>
    <row r="11" spans="1:15" ht="13.5" customHeight="1" x14ac:dyDescent="0.2">
      <c r="A11" s="303"/>
      <c r="B11" s="315"/>
      <c r="C11" s="316"/>
      <c r="D11" s="32"/>
      <c r="E11" s="32"/>
      <c r="F11" s="32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195</v>
      </c>
      <c r="C12" s="305"/>
      <c r="D12" s="305"/>
      <c r="E12" s="17"/>
      <c r="F12" s="17"/>
      <c r="G12" s="17"/>
      <c r="H12" s="18"/>
      <c r="I12" s="304" t="s">
        <v>190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103</v>
      </c>
      <c r="C13" s="307"/>
      <c r="D13" s="307"/>
      <c r="E13" s="19" t="s">
        <v>111</v>
      </c>
      <c r="F13" s="307" t="s">
        <v>104</v>
      </c>
      <c r="G13" s="307"/>
      <c r="H13" s="308"/>
      <c r="I13" s="306" t="s">
        <v>146</v>
      </c>
      <c r="J13" s="307"/>
      <c r="K13" s="307"/>
      <c r="L13" s="19" t="s">
        <v>111</v>
      </c>
      <c r="M13" s="307" t="s">
        <v>149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SUM(D15:D18)</f>
        <v>64</v>
      </c>
      <c r="C15" s="23"/>
      <c r="D15" s="24">
        <v>15</v>
      </c>
      <c r="E15" s="24" t="s">
        <v>182</v>
      </c>
      <c r="F15" s="24">
        <v>7</v>
      </c>
      <c r="G15" s="25"/>
      <c r="H15" s="300">
        <f>SUM(F15:F18)</f>
        <v>32</v>
      </c>
      <c r="I15" s="300">
        <f>SUM(K15:K18)</f>
        <v>61</v>
      </c>
      <c r="J15" s="23"/>
      <c r="K15" s="24">
        <v>16</v>
      </c>
      <c r="L15" s="24" t="s">
        <v>182</v>
      </c>
      <c r="M15" s="24">
        <v>19</v>
      </c>
      <c r="N15" s="25"/>
      <c r="O15" s="300">
        <f>SUM(M15:M18)</f>
        <v>63</v>
      </c>
    </row>
    <row r="16" spans="1:15" s="10" customFormat="1" ht="13.5" customHeight="1" x14ac:dyDescent="0.2">
      <c r="A16" s="302"/>
      <c r="B16" s="300"/>
      <c r="C16" s="26"/>
      <c r="D16" s="24">
        <v>19</v>
      </c>
      <c r="E16" s="24" t="s">
        <v>182</v>
      </c>
      <c r="F16" s="24">
        <v>8</v>
      </c>
      <c r="G16" s="27"/>
      <c r="H16" s="300"/>
      <c r="I16" s="300"/>
      <c r="J16" s="26"/>
      <c r="K16" s="24">
        <v>17</v>
      </c>
      <c r="L16" s="24" t="s">
        <v>182</v>
      </c>
      <c r="M16" s="24">
        <v>13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19</v>
      </c>
      <c r="E17" s="24" t="s">
        <v>182</v>
      </c>
      <c r="F17" s="24">
        <v>2</v>
      </c>
      <c r="G17" s="27"/>
      <c r="H17" s="300"/>
      <c r="I17" s="300"/>
      <c r="J17" s="26"/>
      <c r="K17" s="24">
        <v>14</v>
      </c>
      <c r="L17" s="24" t="s">
        <v>182</v>
      </c>
      <c r="M17" s="24">
        <v>19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11</v>
      </c>
      <c r="E18" s="24" t="s">
        <v>182</v>
      </c>
      <c r="F18" s="24">
        <v>15</v>
      </c>
      <c r="G18" s="29"/>
      <c r="H18" s="300"/>
      <c r="I18" s="300"/>
      <c r="J18" s="28"/>
      <c r="K18" s="24">
        <v>14</v>
      </c>
      <c r="L18" s="24" t="s">
        <v>182</v>
      </c>
      <c r="M18" s="24">
        <v>12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184</v>
      </c>
      <c r="C20" s="305"/>
      <c r="D20" s="305"/>
      <c r="E20" s="17"/>
      <c r="F20" s="17"/>
      <c r="G20" s="17"/>
      <c r="H20" s="18"/>
      <c r="I20" s="304" t="s">
        <v>199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31</v>
      </c>
      <c r="C21" s="307"/>
      <c r="D21" s="307"/>
      <c r="E21" s="19" t="s">
        <v>111</v>
      </c>
      <c r="F21" s="307" t="s">
        <v>141</v>
      </c>
      <c r="G21" s="307"/>
      <c r="H21" s="308"/>
      <c r="I21" s="306" t="s">
        <v>79</v>
      </c>
      <c r="J21" s="307"/>
      <c r="K21" s="307"/>
      <c r="L21" s="19" t="s">
        <v>111</v>
      </c>
      <c r="M21" s="307" t="s">
        <v>161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78</v>
      </c>
      <c r="C23" s="23"/>
      <c r="D23" s="24">
        <v>14</v>
      </c>
      <c r="E23" s="24" t="s">
        <v>182</v>
      </c>
      <c r="F23" s="24">
        <v>12</v>
      </c>
      <c r="G23" s="25"/>
      <c r="H23" s="300">
        <f>SUM(F23:F26)</f>
        <v>42</v>
      </c>
      <c r="I23" s="300">
        <f>SUM(K23:K26)</f>
        <v>58</v>
      </c>
      <c r="J23" s="23"/>
      <c r="K23" s="24">
        <v>13</v>
      </c>
      <c r="L23" s="24" t="s">
        <v>182</v>
      </c>
      <c r="M23" s="24">
        <v>8</v>
      </c>
      <c r="N23" s="25"/>
      <c r="O23" s="300">
        <f>SUM(M23:M26)</f>
        <v>69</v>
      </c>
    </row>
    <row r="24" spans="1:15" s="10" customFormat="1" ht="13.5" customHeight="1" x14ac:dyDescent="0.2">
      <c r="A24" s="302"/>
      <c r="B24" s="300"/>
      <c r="C24" s="26"/>
      <c r="D24" s="24">
        <v>26</v>
      </c>
      <c r="E24" s="24" t="s">
        <v>182</v>
      </c>
      <c r="F24" s="24">
        <v>10</v>
      </c>
      <c r="G24" s="27"/>
      <c r="H24" s="300"/>
      <c r="I24" s="300"/>
      <c r="J24" s="26"/>
      <c r="K24" s="24">
        <v>4</v>
      </c>
      <c r="L24" s="24" t="s">
        <v>182</v>
      </c>
      <c r="M24" s="24">
        <v>24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18</v>
      </c>
      <c r="E25" s="24" t="s">
        <v>182</v>
      </c>
      <c r="F25" s="24">
        <v>14</v>
      </c>
      <c r="G25" s="27"/>
      <c r="H25" s="300"/>
      <c r="I25" s="300"/>
      <c r="J25" s="26"/>
      <c r="K25" s="24">
        <v>24</v>
      </c>
      <c r="L25" s="24" t="s">
        <v>182</v>
      </c>
      <c r="M25" s="24">
        <v>13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20</v>
      </c>
      <c r="E26" s="24" t="s">
        <v>182</v>
      </c>
      <c r="F26" s="24">
        <v>6</v>
      </c>
      <c r="G26" s="29"/>
      <c r="H26" s="300"/>
      <c r="I26" s="300"/>
      <c r="J26" s="28"/>
      <c r="K26" s="24">
        <v>17</v>
      </c>
      <c r="L26" s="24" t="s">
        <v>182</v>
      </c>
      <c r="M26" s="24">
        <v>24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194</v>
      </c>
      <c r="C28" s="305"/>
      <c r="D28" s="305"/>
      <c r="E28" s="17"/>
      <c r="F28" s="17"/>
      <c r="G28" s="17"/>
      <c r="H28" s="18"/>
      <c r="I28" s="304" t="s">
        <v>201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124</v>
      </c>
      <c r="C29" s="307"/>
      <c r="D29" s="307"/>
      <c r="E29" s="19" t="s">
        <v>111</v>
      </c>
      <c r="F29" s="307" t="s">
        <v>126</v>
      </c>
      <c r="G29" s="307"/>
      <c r="H29" s="308"/>
      <c r="I29" s="306" t="s">
        <v>117</v>
      </c>
      <c r="J29" s="307"/>
      <c r="K29" s="307"/>
      <c r="L29" s="19" t="s">
        <v>111</v>
      </c>
      <c r="M29" s="307" t="s">
        <v>112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SUM(D31:D34)</f>
        <v>94</v>
      </c>
      <c r="C31" s="23"/>
      <c r="D31" s="24">
        <v>24</v>
      </c>
      <c r="E31" s="24" t="s">
        <v>182</v>
      </c>
      <c r="F31" s="24">
        <v>2</v>
      </c>
      <c r="G31" s="25"/>
      <c r="H31" s="300">
        <f>SUM(F31:F34)</f>
        <v>41</v>
      </c>
      <c r="I31" s="300">
        <f>SUM(K31:K34)</f>
        <v>46</v>
      </c>
      <c r="J31" s="23"/>
      <c r="K31" s="24">
        <v>10</v>
      </c>
      <c r="L31" s="24" t="s">
        <v>182</v>
      </c>
      <c r="M31" s="24">
        <v>7</v>
      </c>
      <c r="N31" s="25"/>
      <c r="O31" s="300">
        <f>SUM(M31:M34)</f>
        <v>54</v>
      </c>
    </row>
    <row r="32" spans="1:15" s="10" customFormat="1" ht="13.5" customHeight="1" x14ac:dyDescent="0.2">
      <c r="A32" s="302"/>
      <c r="B32" s="300"/>
      <c r="C32" s="26"/>
      <c r="D32" s="24">
        <v>23</v>
      </c>
      <c r="E32" s="24" t="s">
        <v>182</v>
      </c>
      <c r="F32" s="24">
        <v>14</v>
      </c>
      <c r="G32" s="27"/>
      <c r="H32" s="300"/>
      <c r="I32" s="300"/>
      <c r="J32" s="26"/>
      <c r="K32" s="24">
        <v>6</v>
      </c>
      <c r="L32" s="24" t="s">
        <v>182</v>
      </c>
      <c r="M32" s="24">
        <v>18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14</v>
      </c>
      <c r="E33" s="24" t="s">
        <v>182</v>
      </c>
      <c r="F33" s="24">
        <v>14</v>
      </c>
      <c r="G33" s="27"/>
      <c r="H33" s="300"/>
      <c r="I33" s="300"/>
      <c r="J33" s="26"/>
      <c r="K33" s="24">
        <v>15</v>
      </c>
      <c r="L33" s="24" t="s">
        <v>182</v>
      </c>
      <c r="M33" s="24">
        <v>18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33</v>
      </c>
      <c r="E34" s="24" t="s">
        <v>182</v>
      </c>
      <c r="F34" s="24">
        <v>11</v>
      </c>
      <c r="G34" s="29"/>
      <c r="H34" s="300"/>
      <c r="I34" s="300"/>
      <c r="J34" s="28"/>
      <c r="K34" s="24">
        <v>15</v>
      </c>
      <c r="L34" s="24" t="s">
        <v>182</v>
      </c>
      <c r="M34" s="24">
        <v>11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x14ac:dyDescent="0.2">
      <c r="A36" s="301">
        <v>5</v>
      </c>
      <c r="B36" s="304" t="s">
        <v>177</v>
      </c>
      <c r="C36" s="305"/>
      <c r="D36" s="305"/>
      <c r="E36" s="17"/>
      <c r="F36" s="17"/>
      <c r="G36" s="17"/>
      <c r="H36" s="18"/>
      <c r="I36" s="304" t="s">
        <v>266</v>
      </c>
      <c r="J36" s="305"/>
      <c r="K36" s="305"/>
      <c r="L36" s="17"/>
      <c r="M36" s="17"/>
      <c r="N36" s="17"/>
      <c r="O36" s="18"/>
    </row>
    <row r="37" spans="1:15" s="10" customFormat="1" x14ac:dyDescent="0.2">
      <c r="A37" s="302"/>
      <c r="B37" s="306" t="s">
        <v>217</v>
      </c>
      <c r="C37" s="307"/>
      <c r="D37" s="307"/>
      <c r="E37" s="19" t="s">
        <v>111</v>
      </c>
      <c r="F37" s="307" t="s">
        <v>221</v>
      </c>
      <c r="G37" s="307"/>
      <c r="H37" s="308"/>
      <c r="I37" s="306" t="s">
        <v>68</v>
      </c>
      <c r="J37" s="307"/>
      <c r="K37" s="307"/>
      <c r="L37" s="19" t="s">
        <v>111</v>
      </c>
      <c r="M37" s="307" t="s">
        <v>108</v>
      </c>
      <c r="N37" s="307"/>
      <c r="O37" s="308"/>
    </row>
    <row r="38" spans="1:15" s="10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76</v>
      </c>
      <c r="C39" s="23"/>
      <c r="D39" s="24">
        <v>17</v>
      </c>
      <c r="E39" s="24" t="s">
        <v>182</v>
      </c>
      <c r="F39" s="24">
        <v>13</v>
      </c>
      <c r="G39" s="25"/>
      <c r="H39" s="300">
        <f>SUM(F39:F42)</f>
        <v>60</v>
      </c>
      <c r="I39" s="300">
        <f>SUM(K39:K42)</f>
        <v>44</v>
      </c>
      <c r="J39" s="23"/>
      <c r="K39" s="24">
        <v>2</v>
      </c>
      <c r="L39" s="24" t="s">
        <v>182</v>
      </c>
      <c r="M39" s="24">
        <v>19</v>
      </c>
      <c r="N39" s="25"/>
      <c r="O39" s="300">
        <f>SUM(M39:M42)</f>
        <v>83</v>
      </c>
    </row>
    <row r="40" spans="1:15" s="10" customFormat="1" ht="13.5" customHeight="1" x14ac:dyDescent="0.2">
      <c r="A40" s="302"/>
      <c r="B40" s="300"/>
      <c r="C40" s="26"/>
      <c r="D40" s="24">
        <v>18</v>
      </c>
      <c r="E40" s="24" t="s">
        <v>182</v>
      </c>
      <c r="F40" s="24">
        <v>12</v>
      </c>
      <c r="G40" s="27"/>
      <c r="H40" s="300"/>
      <c r="I40" s="300"/>
      <c r="J40" s="26"/>
      <c r="K40" s="24">
        <v>12</v>
      </c>
      <c r="L40" s="24" t="s">
        <v>182</v>
      </c>
      <c r="M40" s="24">
        <v>26</v>
      </c>
      <c r="N40" s="27"/>
      <c r="O40" s="300"/>
    </row>
    <row r="41" spans="1:15" s="10" customFormat="1" ht="13.5" customHeight="1" x14ac:dyDescent="0.2">
      <c r="A41" s="302"/>
      <c r="B41" s="300"/>
      <c r="C41" s="26"/>
      <c r="D41" s="24">
        <v>26</v>
      </c>
      <c r="E41" s="24" t="s">
        <v>182</v>
      </c>
      <c r="F41" s="24">
        <v>18</v>
      </c>
      <c r="G41" s="27"/>
      <c r="H41" s="300"/>
      <c r="I41" s="300"/>
      <c r="J41" s="26"/>
      <c r="K41" s="24">
        <v>14</v>
      </c>
      <c r="L41" s="24" t="s">
        <v>182</v>
      </c>
      <c r="M41" s="24">
        <v>20</v>
      </c>
      <c r="N41" s="27"/>
      <c r="O41" s="300"/>
    </row>
    <row r="42" spans="1:15" s="10" customFormat="1" ht="13.5" customHeight="1" x14ac:dyDescent="0.2">
      <c r="A42" s="302"/>
      <c r="B42" s="300"/>
      <c r="C42" s="28"/>
      <c r="D42" s="24">
        <v>15</v>
      </c>
      <c r="E42" s="24" t="s">
        <v>182</v>
      </c>
      <c r="F42" s="24">
        <v>17</v>
      </c>
      <c r="G42" s="29"/>
      <c r="H42" s="300"/>
      <c r="I42" s="300"/>
      <c r="J42" s="28"/>
      <c r="K42" s="24">
        <v>16</v>
      </c>
      <c r="L42" s="24" t="s">
        <v>182</v>
      </c>
      <c r="M42" s="24">
        <v>18</v>
      </c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</sheetData>
  <mergeCells count="6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A36:A43"/>
    <mergeCell ref="B36:D36"/>
    <mergeCell ref="I36:K36"/>
    <mergeCell ref="B37:D37"/>
    <mergeCell ref="F37:H37"/>
    <mergeCell ref="I37:K37"/>
    <mergeCell ref="M37:O37"/>
    <mergeCell ref="B39:B42"/>
    <mergeCell ref="H39:H42"/>
    <mergeCell ref="I39:I42"/>
    <mergeCell ref="O39:O42"/>
  </mergeCells>
  <phoneticPr fontId="34"/>
  <pageMargins left="0.7" right="0.7" top="0.75" bottom="0.75" header="0.3" footer="0.3"/>
  <pageSetup paperSize="9" firstPageNumber="0" orientation="portrait" horizontalDpi="4294967293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O31" sqref="O31:O34"/>
    </sheetView>
  </sheetViews>
  <sheetFormatPr defaultColWidth="9" defaultRowHeight="13.2" x14ac:dyDescent="0.2"/>
  <cols>
    <col min="1" max="1" width="5.44140625" style="9" customWidth="1"/>
    <col min="2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42911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267</v>
      </c>
      <c r="C3" s="311"/>
      <c r="D3" s="311"/>
      <c r="E3" s="311"/>
      <c r="F3" s="311"/>
      <c r="G3" s="311"/>
      <c r="H3" s="312"/>
      <c r="I3" s="310" t="s">
        <v>268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269</v>
      </c>
      <c r="C4" s="305"/>
      <c r="D4" s="305"/>
      <c r="E4" s="17"/>
      <c r="F4" s="17"/>
      <c r="G4" s="17"/>
      <c r="H4" s="18"/>
      <c r="I4" s="304" t="s">
        <v>270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107</v>
      </c>
      <c r="C5" s="307"/>
      <c r="D5" s="307"/>
      <c r="E5" s="19" t="s">
        <v>111</v>
      </c>
      <c r="F5" s="307" t="s">
        <v>51</v>
      </c>
      <c r="G5" s="307"/>
      <c r="H5" s="308"/>
      <c r="I5" s="306" t="s">
        <v>129</v>
      </c>
      <c r="J5" s="307"/>
      <c r="K5" s="307"/>
      <c r="L5" s="19" t="s">
        <v>111</v>
      </c>
      <c r="M5" s="307" t="s">
        <v>121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SUM(D7:D11)</f>
        <v>43</v>
      </c>
      <c r="C7" s="23"/>
      <c r="D7" s="24">
        <v>16</v>
      </c>
      <c r="E7" s="24" t="s">
        <v>182</v>
      </c>
      <c r="F7" s="24">
        <v>13</v>
      </c>
      <c r="G7" s="25"/>
      <c r="H7" s="300">
        <f>SUM(F7:F11)</f>
        <v>46</v>
      </c>
      <c r="I7" s="300">
        <f>SUM(K7:K10)</f>
        <v>56</v>
      </c>
      <c r="J7" s="23"/>
      <c r="K7" s="24">
        <v>10</v>
      </c>
      <c r="L7" s="24" t="s">
        <v>182</v>
      </c>
      <c r="M7" s="24">
        <v>22</v>
      </c>
      <c r="N7" s="25"/>
      <c r="O7" s="300">
        <f>SUM(M7:M10)</f>
        <v>60</v>
      </c>
    </row>
    <row r="8" spans="1:15" ht="13.5" customHeight="1" x14ac:dyDescent="0.2">
      <c r="A8" s="302"/>
      <c r="B8" s="300"/>
      <c r="C8" s="26"/>
      <c r="D8" s="24">
        <v>9</v>
      </c>
      <c r="E8" s="24" t="s">
        <v>182</v>
      </c>
      <c r="F8" s="24">
        <v>9</v>
      </c>
      <c r="G8" s="27"/>
      <c r="H8" s="300"/>
      <c r="I8" s="300"/>
      <c r="J8" s="26"/>
      <c r="K8" s="24">
        <v>19</v>
      </c>
      <c r="L8" s="24" t="s">
        <v>182</v>
      </c>
      <c r="M8" s="24">
        <v>14</v>
      </c>
      <c r="N8" s="27"/>
      <c r="O8" s="300"/>
    </row>
    <row r="9" spans="1:15" ht="13.5" customHeight="1" x14ac:dyDescent="0.2">
      <c r="A9" s="302"/>
      <c r="B9" s="300"/>
      <c r="C9" s="26"/>
      <c r="D9" s="24">
        <v>5</v>
      </c>
      <c r="E9" s="24" t="s">
        <v>182</v>
      </c>
      <c r="F9" s="24">
        <v>12</v>
      </c>
      <c r="G9" s="27"/>
      <c r="H9" s="300"/>
      <c r="I9" s="300"/>
      <c r="J9" s="26"/>
      <c r="K9" s="24">
        <v>14</v>
      </c>
      <c r="L9" s="24" t="s">
        <v>182</v>
      </c>
      <c r="M9" s="24">
        <v>14</v>
      </c>
      <c r="N9" s="27"/>
      <c r="O9" s="300"/>
    </row>
    <row r="10" spans="1:15" ht="13.5" customHeight="1" x14ac:dyDescent="0.2">
      <c r="A10" s="302"/>
      <c r="B10" s="300"/>
      <c r="C10" s="28"/>
      <c r="D10" s="24">
        <v>13</v>
      </c>
      <c r="E10" s="24" t="s">
        <v>182</v>
      </c>
      <c r="F10" s="24">
        <v>12</v>
      </c>
      <c r="G10" s="29"/>
      <c r="H10" s="300"/>
      <c r="I10" s="300"/>
      <c r="J10" s="28"/>
      <c r="K10" s="24">
        <v>13</v>
      </c>
      <c r="L10" s="24" t="s">
        <v>182</v>
      </c>
      <c r="M10" s="24">
        <v>10</v>
      </c>
      <c r="N10" s="29"/>
      <c r="O10" s="300"/>
    </row>
    <row r="11" spans="1:15" ht="13.5" customHeight="1" x14ac:dyDescent="0.2">
      <c r="A11" s="303"/>
      <c r="B11" s="315"/>
      <c r="C11" s="316"/>
      <c r="D11" s="32"/>
      <c r="E11" s="32"/>
      <c r="F11" s="32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271</v>
      </c>
      <c r="C12" s="305"/>
      <c r="D12" s="305"/>
      <c r="E12" s="17"/>
      <c r="F12" s="17"/>
      <c r="G12" s="17"/>
      <c r="H12" s="18"/>
      <c r="I12" s="304" t="s">
        <v>272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76</v>
      </c>
      <c r="C13" s="307"/>
      <c r="D13" s="307"/>
      <c r="E13" s="19" t="s">
        <v>111</v>
      </c>
      <c r="F13" s="307" t="s">
        <v>87</v>
      </c>
      <c r="G13" s="307"/>
      <c r="H13" s="308"/>
      <c r="I13" s="306" t="s">
        <v>101</v>
      </c>
      <c r="J13" s="307"/>
      <c r="K13" s="307"/>
      <c r="L13" s="19" t="s">
        <v>111</v>
      </c>
      <c r="M13" s="307" t="s">
        <v>86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SUM(D15:D19)</f>
        <v>57</v>
      </c>
      <c r="C15" s="23"/>
      <c r="D15" s="24">
        <v>5</v>
      </c>
      <c r="E15" s="24" t="s">
        <v>182</v>
      </c>
      <c r="F15" s="24">
        <v>15</v>
      </c>
      <c r="G15" s="25"/>
      <c r="H15" s="300">
        <f>SUM(F15:F19)</f>
        <v>66</v>
      </c>
      <c r="I15" s="300">
        <f>SUM(K15:K18)</f>
        <v>49</v>
      </c>
      <c r="J15" s="23"/>
      <c r="K15" s="24">
        <v>17</v>
      </c>
      <c r="L15" s="24" t="s">
        <v>182</v>
      </c>
      <c r="M15" s="24">
        <v>7</v>
      </c>
      <c r="N15" s="25"/>
      <c r="O15" s="300">
        <f>SUM(M15:M18)</f>
        <v>52</v>
      </c>
    </row>
    <row r="16" spans="1:15" s="10" customFormat="1" ht="13.5" customHeight="1" x14ac:dyDescent="0.2">
      <c r="A16" s="302"/>
      <c r="B16" s="300"/>
      <c r="C16" s="26"/>
      <c r="D16" s="24">
        <v>19</v>
      </c>
      <c r="E16" s="24" t="s">
        <v>182</v>
      </c>
      <c r="F16" s="24">
        <v>19</v>
      </c>
      <c r="G16" s="27"/>
      <c r="H16" s="300"/>
      <c r="I16" s="300"/>
      <c r="J16" s="26"/>
      <c r="K16" s="24">
        <v>9</v>
      </c>
      <c r="L16" s="24" t="s">
        <v>182</v>
      </c>
      <c r="M16" s="24">
        <v>15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21</v>
      </c>
      <c r="E17" s="24" t="s">
        <v>182</v>
      </c>
      <c r="F17" s="24">
        <v>13</v>
      </c>
      <c r="G17" s="27"/>
      <c r="H17" s="300"/>
      <c r="I17" s="300"/>
      <c r="J17" s="26"/>
      <c r="K17" s="24">
        <v>12</v>
      </c>
      <c r="L17" s="24" t="s">
        <v>182</v>
      </c>
      <c r="M17" s="24">
        <v>16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12</v>
      </c>
      <c r="E18" s="24" t="s">
        <v>182</v>
      </c>
      <c r="F18" s="24">
        <v>19</v>
      </c>
      <c r="G18" s="29"/>
      <c r="H18" s="300"/>
      <c r="I18" s="300"/>
      <c r="J18" s="28"/>
      <c r="K18" s="24">
        <v>11</v>
      </c>
      <c r="L18" s="24" t="s">
        <v>182</v>
      </c>
      <c r="M18" s="24">
        <v>14</v>
      </c>
      <c r="N18" s="29"/>
      <c r="O18" s="300"/>
    </row>
    <row r="19" spans="1:15" s="10" customFormat="1" ht="13.5" customHeight="1" x14ac:dyDescent="0.2">
      <c r="A19" s="303"/>
      <c r="B19" s="315"/>
      <c r="C19" s="316"/>
      <c r="D19" s="32"/>
      <c r="E19" s="32"/>
      <c r="F19" s="32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273</v>
      </c>
      <c r="C20" s="305"/>
      <c r="D20" s="305"/>
      <c r="E20" s="17"/>
      <c r="F20" s="17"/>
      <c r="G20" s="17"/>
      <c r="H20" s="18"/>
      <c r="I20" s="304" t="s">
        <v>138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192</v>
      </c>
      <c r="C21" s="307"/>
      <c r="D21" s="307"/>
      <c r="E21" s="19" t="s">
        <v>111</v>
      </c>
      <c r="F21" s="307" t="s">
        <v>179</v>
      </c>
      <c r="G21" s="307"/>
      <c r="H21" s="308"/>
      <c r="I21" s="306" t="s">
        <v>125</v>
      </c>
      <c r="J21" s="307"/>
      <c r="K21" s="307"/>
      <c r="L21" s="19" t="s">
        <v>111</v>
      </c>
      <c r="M21" s="307" t="s">
        <v>137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SUM(D23:D27)</f>
        <v>90</v>
      </c>
      <c r="C23" s="23"/>
      <c r="D23" s="24">
        <v>16</v>
      </c>
      <c r="E23" s="24" t="s">
        <v>182</v>
      </c>
      <c r="F23" s="24">
        <v>14</v>
      </c>
      <c r="G23" s="25"/>
      <c r="H23" s="300">
        <f>SUM(F23:F27)</f>
        <v>67</v>
      </c>
      <c r="I23" s="300">
        <f>SUM(K23:K26)</f>
        <v>47</v>
      </c>
      <c r="J23" s="23"/>
      <c r="K23" s="24">
        <v>8</v>
      </c>
      <c r="L23" s="24" t="s">
        <v>182</v>
      </c>
      <c r="M23" s="24">
        <v>7</v>
      </c>
      <c r="N23" s="25"/>
      <c r="O23" s="300">
        <f>SUM(M23:M26)</f>
        <v>43</v>
      </c>
    </row>
    <row r="24" spans="1:15" s="10" customFormat="1" ht="13.5" customHeight="1" x14ac:dyDescent="0.2">
      <c r="A24" s="302"/>
      <c r="B24" s="300"/>
      <c r="C24" s="26"/>
      <c r="D24" s="24">
        <v>18</v>
      </c>
      <c r="E24" s="24" t="s">
        <v>182</v>
      </c>
      <c r="F24" s="24">
        <v>24</v>
      </c>
      <c r="G24" s="27"/>
      <c r="H24" s="300"/>
      <c r="I24" s="300"/>
      <c r="J24" s="26"/>
      <c r="K24" s="24">
        <v>7</v>
      </c>
      <c r="L24" s="24" t="s">
        <v>182</v>
      </c>
      <c r="M24" s="24">
        <v>16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27</v>
      </c>
      <c r="E25" s="24" t="s">
        <v>182</v>
      </c>
      <c r="F25" s="24">
        <v>13</v>
      </c>
      <c r="G25" s="27"/>
      <c r="H25" s="300"/>
      <c r="I25" s="300"/>
      <c r="J25" s="26"/>
      <c r="K25" s="24">
        <v>15</v>
      </c>
      <c r="L25" s="24" t="s">
        <v>182</v>
      </c>
      <c r="M25" s="24">
        <v>10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29</v>
      </c>
      <c r="E26" s="24" t="s">
        <v>182</v>
      </c>
      <c r="F26" s="24">
        <v>16</v>
      </c>
      <c r="G26" s="29"/>
      <c r="H26" s="300"/>
      <c r="I26" s="300"/>
      <c r="J26" s="28"/>
      <c r="K26" s="24">
        <v>17</v>
      </c>
      <c r="L26" s="24" t="s">
        <v>182</v>
      </c>
      <c r="M26" s="24">
        <v>10</v>
      </c>
      <c r="N26" s="29"/>
      <c r="O26" s="300"/>
    </row>
    <row r="27" spans="1:15" s="10" customFormat="1" ht="13.5" customHeight="1" x14ac:dyDescent="0.2">
      <c r="A27" s="303"/>
      <c r="B27" s="315"/>
      <c r="C27" s="316"/>
      <c r="D27" s="32"/>
      <c r="E27" s="32"/>
      <c r="F27" s="32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274</v>
      </c>
      <c r="C28" s="305"/>
      <c r="D28" s="305"/>
      <c r="E28" s="17"/>
      <c r="F28" s="17"/>
      <c r="G28" s="17"/>
      <c r="H28" s="18"/>
      <c r="I28" s="304" t="s">
        <v>276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152</v>
      </c>
      <c r="C29" s="307"/>
      <c r="D29" s="307"/>
      <c r="E29" s="19" t="s">
        <v>111</v>
      </c>
      <c r="F29" s="307" t="s">
        <v>143</v>
      </c>
      <c r="G29" s="307"/>
      <c r="H29" s="308"/>
      <c r="I29" s="306" t="s">
        <v>83</v>
      </c>
      <c r="J29" s="307"/>
      <c r="K29" s="307"/>
      <c r="L29" s="19" t="s">
        <v>111</v>
      </c>
      <c r="M29" s="307" t="s">
        <v>119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v>20</v>
      </c>
      <c r="C31" s="23"/>
      <c r="D31" s="24"/>
      <c r="E31" s="24" t="s">
        <v>182</v>
      </c>
      <c r="F31" s="24"/>
      <c r="G31" s="25"/>
      <c r="H31" s="300">
        <f>SUM(F31:F35)</f>
        <v>0</v>
      </c>
      <c r="I31" s="300">
        <f>SUM(K31:K34)</f>
        <v>72</v>
      </c>
      <c r="J31" s="23"/>
      <c r="K31" s="24">
        <v>12</v>
      </c>
      <c r="L31" s="24" t="s">
        <v>182</v>
      </c>
      <c r="M31" s="24">
        <v>5</v>
      </c>
      <c r="N31" s="25"/>
      <c r="O31" s="300">
        <f>SUM(M31:M34)</f>
        <v>28</v>
      </c>
    </row>
    <row r="32" spans="1:15" s="10" customFormat="1" ht="13.5" customHeight="1" x14ac:dyDescent="0.2">
      <c r="A32" s="302"/>
      <c r="B32" s="300"/>
      <c r="C32" s="26"/>
      <c r="D32" s="24"/>
      <c r="E32" s="24" t="s">
        <v>182</v>
      </c>
      <c r="F32" s="24"/>
      <c r="G32" s="27"/>
      <c r="H32" s="300"/>
      <c r="I32" s="300"/>
      <c r="J32" s="26"/>
      <c r="K32" s="24">
        <v>18</v>
      </c>
      <c r="L32" s="24" t="s">
        <v>182</v>
      </c>
      <c r="M32" s="24">
        <v>14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/>
      <c r="E33" s="24" t="s">
        <v>182</v>
      </c>
      <c r="F33" s="24"/>
      <c r="G33" s="27"/>
      <c r="H33" s="300"/>
      <c r="I33" s="300"/>
      <c r="J33" s="26"/>
      <c r="K33" s="24">
        <v>25</v>
      </c>
      <c r="L33" s="24" t="s">
        <v>182</v>
      </c>
      <c r="M33" s="24">
        <v>4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/>
      <c r="E34" s="24" t="s">
        <v>182</v>
      </c>
      <c r="F34" s="24"/>
      <c r="G34" s="29"/>
      <c r="H34" s="300"/>
      <c r="I34" s="300"/>
      <c r="J34" s="28"/>
      <c r="K34" s="24">
        <v>17</v>
      </c>
      <c r="L34" s="24" t="s">
        <v>182</v>
      </c>
      <c r="M34" s="24">
        <v>5</v>
      </c>
      <c r="N34" s="29"/>
      <c r="O34" s="300"/>
    </row>
    <row r="35" spans="1:15" s="10" customFormat="1" ht="13.5" customHeight="1" x14ac:dyDescent="0.2">
      <c r="A35" s="303"/>
      <c r="B35" s="315"/>
      <c r="C35" s="316"/>
      <c r="D35" s="32"/>
      <c r="E35" s="32"/>
      <c r="F35" s="32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 t="s">
        <v>278</v>
      </c>
      <c r="J36" s="305"/>
      <c r="K36" s="305"/>
      <c r="L36" s="17"/>
      <c r="M36" s="17"/>
      <c r="N36" s="17"/>
      <c r="O36" s="18"/>
    </row>
    <row r="37" spans="1:15" s="10" customFormat="1" x14ac:dyDescent="0.2">
      <c r="A37" s="302"/>
      <c r="B37" s="306"/>
      <c r="C37" s="307"/>
      <c r="D37" s="307"/>
      <c r="E37" s="19" t="s">
        <v>111</v>
      </c>
      <c r="F37" s="307"/>
      <c r="G37" s="307"/>
      <c r="H37" s="308"/>
      <c r="I37" s="306" t="s">
        <v>89</v>
      </c>
      <c r="J37" s="307"/>
      <c r="K37" s="307"/>
      <c r="L37" s="19" t="s">
        <v>111</v>
      </c>
      <c r="M37" s="307" t="s">
        <v>91</v>
      </c>
      <c r="N37" s="307"/>
      <c r="O37" s="308"/>
    </row>
    <row r="38" spans="1:15" s="10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SUM(D39:D43)</f>
        <v>0</v>
      </c>
      <c r="C39" s="23"/>
      <c r="D39" s="24"/>
      <c r="E39" s="24" t="s">
        <v>182</v>
      </c>
      <c r="F39" s="24"/>
      <c r="G39" s="25"/>
      <c r="H39" s="300">
        <f>SUM(F39:F43)</f>
        <v>0</v>
      </c>
      <c r="I39" s="300">
        <f>SUM(K39:K42)</f>
        <v>75</v>
      </c>
      <c r="J39" s="23"/>
      <c r="K39" s="24">
        <v>13</v>
      </c>
      <c r="L39" s="24" t="s">
        <v>182</v>
      </c>
      <c r="M39" s="24">
        <v>10</v>
      </c>
      <c r="N39" s="25"/>
      <c r="O39" s="300">
        <f>SUM(M39:M42)</f>
        <v>65</v>
      </c>
    </row>
    <row r="40" spans="1:15" s="10" customFormat="1" ht="13.5" customHeight="1" x14ac:dyDescent="0.2">
      <c r="A40" s="302"/>
      <c r="B40" s="300"/>
      <c r="C40" s="26"/>
      <c r="D40" s="24"/>
      <c r="E40" s="24" t="s">
        <v>182</v>
      </c>
      <c r="F40" s="24"/>
      <c r="G40" s="27"/>
      <c r="H40" s="300"/>
      <c r="I40" s="300"/>
      <c r="J40" s="26"/>
      <c r="K40" s="24">
        <v>24</v>
      </c>
      <c r="L40" s="24" t="s">
        <v>182</v>
      </c>
      <c r="M40" s="24">
        <v>11</v>
      </c>
      <c r="N40" s="27"/>
      <c r="O40" s="300"/>
    </row>
    <row r="41" spans="1:15" s="10" customFormat="1" ht="13.5" customHeight="1" x14ac:dyDescent="0.2">
      <c r="A41" s="302"/>
      <c r="B41" s="300"/>
      <c r="C41" s="26"/>
      <c r="D41" s="24"/>
      <c r="E41" s="24" t="s">
        <v>182</v>
      </c>
      <c r="F41" s="24"/>
      <c r="G41" s="27"/>
      <c r="H41" s="300"/>
      <c r="I41" s="300"/>
      <c r="J41" s="26"/>
      <c r="K41" s="24">
        <v>17</v>
      </c>
      <c r="L41" s="24" t="s">
        <v>182</v>
      </c>
      <c r="M41" s="24">
        <v>19</v>
      </c>
      <c r="N41" s="27"/>
      <c r="O41" s="300"/>
    </row>
    <row r="42" spans="1:15" s="10" customFormat="1" ht="13.5" customHeight="1" x14ac:dyDescent="0.2">
      <c r="A42" s="302"/>
      <c r="B42" s="300"/>
      <c r="C42" s="28"/>
      <c r="D42" s="24"/>
      <c r="E42" s="24" t="s">
        <v>182</v>
      </c>
      <c r="F42" s="24"/>
      <c r="G42" s="29"/>
      <c r="H42" s="300"/>
      <c r="I42" s="300"/>
      <c r="J42" s="28"/>
      <c r="K42" s="24">
        <v>21</v>
      </c>
      <c r="L42" s="24" t="s">
        <v>182</v>
      </c>
      <c r="M42" s="24">
        <v>25</v>
      </c>
      <c r="N42" s="29"/>
      <c r="O42" s="300"/>
    </row>
    <row r="43" spans="1:15" s="10" customFormat="1" ht="13.5" customHeight="1" x14ac:dyDescent="0.2">
      <c r="A43" s="303"/>
      <c r="B43" s="315"/>
      <c r="C43" s="316"/>
      <c r="D43" s="32"/>
      <c r="E43" s="32"/>
      <c r="F43" s="32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42911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260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57</v>
      </c>
      <c r="C47" s="311"/>
      <c r="D47" s="311"/>
      <c r="E47" s="311"/>
      <c r="F47" s="311"/>
      <c r="G47" s="311"/>
      <c r="H47" s="312"/>
      <c r="I47" s="310" t="s">
        <v>280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249</v>
      </c>
      <c r="C48" s="305"/>
      <c r="D48" s="305"/>
      <c r="E48" s="17"/>
      <c r="F48" s="17"/>
      <c r="G48" s="17"/>
      <c r="H48" s="18"/>
      <c r="I48" s="304" t="s">
        <v>93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252</v>
      </c>
      <c r="C49" s="307"/>
      <c r="D49" s="307"/>
      <c r="E49" s="19" t="s">
        <v>5</v>
      </c>
      <c r="F49" s="307" t="s">
        <v>169</v>
      </c>
      <c r="G49" s="307"/>
      <c r="H49" s="308"/>
      <c r="I49" s="306" t="s">
        <v>256</v>
      </c>
      <c r="J49" s="307"/>
      <c r="K49" s="307"/>
      <c r="L49" s="19" t="s">
        <v>5</v>
      </c>
      <c r="M49" s="307" t="s">
        <v>229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v>33</v>
      </c>
      <c r="C51" s="23"/>
      <c r="D51" s="24">
        <v>12</v>
      </c>
      <c r="E51" s="24" t="s">
        <v>182</v>
      </c>
      <c r="F51" s="24">
        <v>17</v>
      </c>
      <c r="G51" s="25"/>
      <c r="H51" s="300">
        <v>78</v>
      </c>
      <c r="I51" s="300">
        <v>57</v>
      </c>
      <c r="J51" s="23"/>
      <c r="K51" s="24">
        <v>14</v>
      </c>
      <c r="L51" s="24" t="s">
        <v>182</v>
      </c>
      <c r="M51" s="24">
        <v>8</v>
      </c>
      <c r="N51" s="25"/>
      <c r="O51" s="300">
        <v>52</v>
      </c>
    </row>
    <row r="52" spans="1:15" s="10" customFormat="1" ht="13.5" customHeight="1" x14ac:dyDescent="0.2">
      <c r="A52" s="302"/>
      <c r="B52" s="300"/>
      <c r="C52" s="26"/>
      <c r="D52" s="24">
        <v>4</v>
      </c>
      <c r="E52" s="24" t="s">
        <v>182</v>
      </c>
      <c r="F52" s="24">
        <v>21</v>
      </c>
      <c r="G52" s="27"/>
      <c r="H52" s="300"/>
      <c r="I52" s="300"/>
      <c r="J52" s="26"/>
      <c r="K52" s="24">
        <v>17</v>
      </c>
      <c r="L52" s="24" t="s">
        <v>182</v>
      </c>
      <c r="M52" s="24">
        <v>12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11</v>
      </c>
      <c r="E53" s="24" t="s">
        <v>182</v>
      </c>
      <c r="F53" s="24">
        <v>15</v>
      </c>
      <c r="G53" s="27"/>
      <c r="H53" s="300"/>
      <c r="I53" s="300"/>
      <c r="J53" s="26"/>
      <c r="K53" s="24">
        <v>8</v>
      </c>
      <c r="L53" s="24" t="s">
        <v>182</v>
      </c>
      <c r="M53" s="24">
        <v>13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>
        <v>6</v>
      </c>
      <c r="E54" s="24" t="s">
        <v>182</v>
      </c>
      <c r="F54" s="24">
        <v>25</v>
      </c>
      <c r="G54" s="29"/>
      <c r="H54" s="300"/>
      <c r="I54" s="300"/>
      <c r="J54" s="28"/>
      <c r="K54" s="24">
        <v>18</v>
      </c>
      <c r="L54" s="24" t="s">
        <v>182</v>
      </c>
      <c r="M54" s="24">
        <v>19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46</v>
      </c>
      <c r="C56" s="305"/>
      <c r="D56" s="305"/>
      <c r="E56" s="17"/>
      <c r="F56" s="17"/>
      <c r="G56" s="17"/>
      <c r="H56" s="18"/>
      <c r="I56" s="304" t="s">
        <v>242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281</v>
      </c>
      <c r="C57" s="307"/>
      <c r="D57" s="307"/>
      <c r="E57" s="19" t="s">
        <v>5</v>
      </c>
      <c r="F57" s="307" t="s">
        <v>174</v>
      </c>
      <c r="G57" s="307"/>
      <c r="H57" s="308"/>
      <c r="I57" s="306" t="s">
        <v>110</v>
      </c>
      <c r="J57" s="307"/>
      <c r="K57" s="307"/>
      <c r="L57" s="19" t="s">
        <v>5</v>
      </c>
      <c r="M57" s="307" t="s">
        <v>282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v>52</v>
      </c>
      <c r="C59" s="23"/>
      <c r="D59" s="24">
        <v>10</v>
      </c>
      <c r="E59" s="24" t="s">
        <v>182</v>
      </c>
      <c r="F59" s="24">
        <v>18</v>
      </c>
      <c r="G59" s="25"/>
      <c r="H59" s="300">
        <v>95</v>
      </c>
      <c r="I59" s="300">
        <v>24</v>
      </c>
      <c r="J59" s="23"/>
      <c r="K59" s="24">
        <v>5</v>
      </c>
      <c r="L59" s="24" t="s">
        <v>182</v>
      </c>
      <c r="M59" s="24">
        <v>19</v>
      </c>
      <c r="N59" s="25"/>
      <c r="O59" s="300">
        <v>63</v>
      </c>
    </row>
    <row r="60" spans="1:15" s="10" customFormat="1" ht="13.5" customHeight="1" x14ac:dyDescent="0.2">
      <c r="A60" s="302"/>
      <c r="B60" s="300"/>
      <c r="C60" s="26"/>
      <c r="D60" s="24">
        <v>16</v>
      </c>
      <c r="E60" s="24" t="s">
        <v>182</v>
      </c>
      <c r="F60" s="24">
        <v>25</v>
      </c>
      <c r="G60" s="27"/>
      <c r="H60" s="300"/>
      <c r="I60" s="300"/>
      <c r="J60" s="26"/>
      <c r="K60" s="24">
        <v>5</v>
      </c>
      <c r="L60" s="24" t="s">
        <v>182</v>
      </c>
      <c r="M60" s="24">
        <v>12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15</v>
      </c>
      <c r="E61" s="24" t="s">
        <v>182</v>
      </c>
      <c r="F61" s="24">
        <v>25</v>
      </c>
      <c r="G61" s="27"/>
      <c r="H61" s="300"/>
      <c r="I61" s="300"/>
      <c r="J61" s="26"/>
      <c r="K61" s="24">
        <v>4</v>
      </c>
      <c r="L61" s="24" t="s">
        <v>182</v>
      </c>
      <c r="M61" s="24">
        <v>9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11</v>
      </c>
      <c r="E62" s="24" t="s">
        <v>182</v>
      </c>
      <c r="F62" s="24">
        <v>27</v>
      </c>
      <c r="G62" s="29"/>
      <c r="H62" s="300"/>
      <c r="I62" s="300"/>
      <c r="J62" s="28"/>
      <c r="K62" s="24">
        <v>10</v>
      </c>
      <c r="L62" s="24" t="s">
        <v>182</v>
      </c>
      <c r="M62" s="24">
        <v>23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234</v>
      </c>
      <c r="C64" s="305"/>
      <c r="D64" s="305"/>
      <c r="E64" s="17"/>
      <c r="F64" s="17"/>
      <c r="G64" s="17"/>
      <c r="H64" s="18"/>
      <c r="I64" s="304" t="s">
        <v>275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237</v>
      </c>
      <c r="C65" s="307"/>
      <c r="D65" s="307"/>
      <c r="E65" s="19" t="s">
        <v>5</v>
      </c>
      <c r="F65" s="307" t="s">
        <v>283</v>
      </c>
      <c r="G65" s="307"/>
      <c r="H65" s="308"/>
      <c r="I65" s="306" t="s">
        <v>284</v>
      </c>
      <c r="J65" s="307"/>
      <c r="K65" s="307"/>
      <c r="L65" s="19" t="s">
        <v>5</v>
      </c>
      <c r="M65" s="307" t="s">
        <v>285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v>42</v>
      </c>
      <c r="C67" s="23"/>
      <c r="D67" s="24">
        <v>15</v>
      </c>
      <c r="E67" s="24" t="s">
        <v>182</v>
      </c>
      <c r="F67" s="24">
        <v>10</v>
      </c>
      <c r="G67" s="25"/>
      <c r="H67" s="300">
        <v>43</v>
      </c>
      <c r="I67" s="300">
        <v>57</v>
      </c>
      <c r="J67" s="23"/>
      <c r="K67" s="24">
        <v>8</v>
      </c>
      <c r="L67" s="24" t="s">
        <v>182</v>
      </c>
      <c r="M67" s="24">
        <v>19</v>
      </c>
      <c r="N67" s="25"/>
      <c r="O67" s="300">
        <v>64</v>
      </c>
    </row>
    <row r="68" spans="1:15" s="10" customFormat="1" ht="13.5" customHeight="1" x14ac:dyDescent="0.2">
      <c r="A68" s="302"/>
      <c r="B68" s="300"/>
      <c r="C68" s="26"/>
      <c r="D68" s="24">
        <v>7</v>
      </c>
      <c r="E68" s="24" t="s">
        <v>182</v>
      </c>
      <c r="F68" s="24">
        <v>12</v>
      </c>
      <c r="G68" s="27"/>
      <c r="H68" s="300"/>
      <c r="I68" s="300"/>
      <c r="J68" s="26"/>
      <c r="K68" s="24">
        <v>22</v>
      </c>
      <c r="L68" s="24" t="s">
        <v>182</v>
      </c>
      <c r="M68" s="24">
        <v>14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7</v>
      </c>
      <c r="E69" s="24" t="s">
        <v>182</v>
      </c>
      <c r="F69" s="24">
        <v>15</v>
      </c>
      <c r="G69" s="27"/>
      <c r="H69" s="300"/>
      <c r="I69" s="300"/>
      <c r="J69" s="26"/>
      <c r="K69" s="24">
        <v>11</v>
      </c>
      <c r="L69" s="24" t="s">
        <v>182</v>
      </c>
      <c r="M69" s="24">
        <v>16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13</v>
      </c>
      <c r="E70" s="24" t="s">
        <v>182</v>
      </c>
      <c r="F70" s="24">
        <v>6</v>
      </c>
      <c r="G70" s="29"/>
      <c r="H70" s="300"/>
      <c r="I70" s="300"/>
      <c r="J70" s="28"/>
      <c r="K70" s="24">
        <v>16</v>
      </c>
      <c r="L70" s="24" t="s">
        <v>182</v>
      </c>
      <c r="M70" s="24">
        <v>15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227</v>
      </c>
      <c r="C72" s="305"/>
      <c r="D72" s="305"/>
      <c r="E72" s="17"/>
      <c r="F72" s="17"/>
      <c r="G72" s="17"/>
      <c r="H72" s="18"/>
      <c r="I72" s="304" t="s">
        <v>243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176</v>
      </c>
      <c r="C73" s="307"/>
      <c r="D73" s="307"/>
      <c r="E73" s="19" t="s">
        <v>5</v>
      </c>
      <c r="F73" s="307" t="s">
        <v>58</v>
      </c>
      <c r="G73" s="307"/>
      <c r="H73" s="308"/>
      <c r="I73" s="306" t="s">
        <v>248</v>
      </c>
      <c r="J73" s="307"/>
      <c r="K73" s="307"/>
      <c r="L73" s="19" t="s">
        <v>5</v>
      </c>
      <c r="M73" s="307" t="s">
        <v>130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v>63</v>
      </c>
      <c r="C75" s="23"/>
      <c r="D75" s="24">
        <v>23</v>
      </c>
      <c r="E75" s="24" t="s">
        <v>182</v>
      </c>
      <c r="F75" s="24">
        <v>15</v>
      </c>
      <c r="G75" s="25"/>
      <c r="H75" s="300">
        <v>80</v>
      </c>
      <c r="I75" s="300">
        <v>74</v>
      </c>
      <c r="J75" s="23"/>
      <c r="K75" s="24">
        <v>11</v>
      </c>
      <c r="L75" s="24" t="s">
        <v>182</v>
      </c>
      <c r="M75" s="24">
        <v>3</v>
      </c>
      <c r="N75" s="25"/>
      <c r="O75" s="300">
        <v>29</v>
      </c>
    </row>
    <row r="76" spans="1:15" ht="13.5" customHeight="1" x14ac:dyDescent="0.2">
      <c r="A76" s="302"/>
      <c r="B76" s="300"/>
      <c r="C76" s="26"/>
      <c r="D76" s="24">
        <v>19</v>
      </c>
      <c r="E76" s="24" t="s">
        <v>182</v>
      </c>
      <c r="F76" s="24">
        <v>21</v>
      </c>
      <c r="G76" s="27"/>
      <c r="H76" s="300"/>
      <c r="I76" s="300"/>
      <c r="J76" s="26"/>
      <c r="K76" s="24">
        <v>19</v>
      </c>
      <c r="L76" s="24" t="s">
        <v>182</v>
      </c>
      <c r="M76" s="24">
        <v>11</v>
      </c>
      <c r="N76" s="27"/>
      <c r="O76" s="300"/>
    </row>
    <row r="77" spans="1:15" ht="13.5" customHeight="1" x14ac:dyDescent="0.2">
      <c r="A77" s="302"/>
      <c r="B77" s="300"/>
      <c r="C77" s="26"/>
      <c r="D77" s="24">
        <v>9</v>
      </c>
      <c r="E77" s="24" t="s">
        <v>182</v>
      </c>
      <c r="F77" s="24">
        <v>22</v>
      </c>
      <c r="G77" s="27"/>
      <c r="H77" s="300"/>
      <c r="I77" s="300"/>
      <c r="J77" s="26"/>
      <c r="K77" s="24">
        <v>32</v>
      </c>
      <c r="L77" s="24" t="s">
        <v>182</v>
      </c>
      <c r="M77" s="24">
        <v>4</v>
      </c>
      <c r="N77" s="27"/>
      <c r="O77" s="300"/>
    </row>
    <row r="78" spans="1:15" ht="13.5" customHeight="1" x14ac:dyDescent="0.2">
      <c r="A78" s="302"/>
      <c r="B78" s="300"/>
      <c r="C78" s="28"/>
      <c r="D78" s="24">
        <v>12</v>
      </c>
      <c r="E78" s="24" t="s">
        <v>182</v>
      </c>
      <c r="F78" s="24">
        <v>22</v>
      </c>
      <c r="G78" s="29"/>
      <c r="H78" s="300"/>
      <c r="I78" s="300"/>
      <c r="J78" s="28"/>
      <c r="K78" s="24">
        <v>12</v>
      </c>
      <c r="L78" s="24" t="s">
        <v>182</v>
      </c>
      <c r="M78" s="24">
        <v>11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/>
      <c r="C80" s="305"/>
      <c r="D80" s="305"/>
      <c r="E80" s="17"/>
      <c r="F80" s="17"/>
      <c r="G80" s="17"/>
      <c r="H80" s="18"/>
      <c r="I80" s="304"/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/>
      <c r="C81" s="307"/>
      <c r="D81" s="307"/>
      <c r="E81" s="19" t="s">
        <v>5</v>
      </c>
      <c r="F81" s="307"/>
      <c r="G81" s="307"/>
      <c r="H81" s="308"/>
      <c r="I81" s="306"/>
      <c r="J81" s="307"/>
      <c r="K81" s="307"/>
      <c r="L81" s="19" t="s">
        <v>5</v>
      </c>
      <c r="M81" s="307"/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v>0</v>
      </c>
      <c r="C83" s="23"/>
      <c r="D83" s="24"/>
      <c r="E83" s="24" t="s">
        <v>182</v>
      </c>
      <c r="F83" s="24"/>
      <c r="G83" s="25"/>
      <c r="H83" s="300">
        <v>0</v>
      </c>
      <c r="I83" s="300">
        <v>0</v>
      </c>
      <c r="J83" s="23"/>
      <c r="K83" s="24"/>
      <c r="L83" s="24" t="s">
        <v>182</v>
      </c>
      <c r="M83" s="24"/>
      <c r="N83" s="25"/>
      <c r="O83" s="300">
        <v>0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/>
      <c r="L84" s="24" t="s">
        <v>182</v>
      </c>
      <c r="M84" s="24"/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/>
      <c r="L85" s="24" t="s">
        <v>182</v>
      </c>
      <c r="M85" s="24"/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/>
      <c r="L86" s="24" t="s">
        <v>182</v>
      </c>
      <c r="M86" s="24"/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7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B19:C19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B27:C27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B35:C35"/>
    <mergeCell ref="A36:A43"/>
    <mergeCell ref="B36:D36"/>
    <mergeCell ref="I36:K36"/>
    <mergeCell ref="B37:D37"/>
    <mergeCell ref="F37:H37"/>
    <mergeCell ref="I37:K37"/>
    <mergeCell ref="M37:O37"/>
    <mergeCell ref="B39:B42"/>
    <mergeCell ref="H39:H42"/>
    <mergeCell ref="I39:I42"/>
    <mergeCell ref="O39:O42"/>
    <mergeCell ref="B43:C43"/>
    <mergeCell ref="A45:B45"/>
    <mergeCell ref="D45:M45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9" firstPageNumber="0" orientation="portrait" horizontalDpi="4294967293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opLeftCell="A13" zoomScaleNormal="100" workbookViewId="0">
      <selection activeCell="F30" sqref="F30"/>
    </sheetView>
  </sheetViews>
  <sheetFormatPr defaultColWidth="9" defaultRowHeight="13.2" x14ac:dyDescent="0.2"/>
  <cols>
    <col min="1" max="1" width="5.44140625" style="9" customWidth="1"/>
    <col min="2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42918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73</v>
      </c>
      <c r="C3" s="311"/>
      <c r="D3" s="311"/>
      <c r="E3" s="311"/>
      <c r="F3" s="311"/>
      <c r="G3" s="311"/>
      <c r="H3" s="312"/>
      <c r="I3" s="310" t="s">
        <v>50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249</v>
      </c>
      <c r="C4" s="305"/>
      <c r="D4" s="305"/>
      <c r="E4" s="17"/>
      <c r="F4" s="17"/>
      <c r="G4" s="17"/>
      <c r="H4" s="18"/>
      <c r="I4" s="304" t="s">
        <v>123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286</v>
      </c>
      <c r="C5" s="307"/>
      <c r="D5" s="307"/>
      <c r="E5" s="19" t="s">
        <v>5</v>
      </c>
      <c r="F5" s="307" t="s">
        <v>250</v>
      </c>
      <c r="G5" s="307"/>
      <c r="H5" s="308"/>
      <c r="I5" s="306" t="s">
        <v>258</v>
      </c>
      <c r="J5" s="307"/>
      <c r="K5" s="307"/>
      <c r="L5" s="19" t="s">
        <v>5</v>
      </c>
      <c r="M5" s="307" t="s">
        <v>181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v>48</v>
      </c>
      <c r="C7" s="23"/>
      <c r="D7" s="24">
        <v>15</v>
      </c>
      <c r="E7" s="24" t="s">
        <v>182</v>
      </c>
      <c r="F7" s="24">
        <v>18</v>
      </c>
      <c r="G7" s="25"/>
      <c r="H7" s="300">
        <v>61</v>
      </c>
      <c r="I7" s="300">
        <v>62</v>
      </c>
      <c r="J7" s="23"/>
      <c r="K7" s="24">
        <v>17</v>
      </c>
      <c r="L7" s="24" t="s">
        <v>182</v>
      </c>
      <c r="M7" s="24">
        <v>12</v>
      </c>
      <c r="N7" s="25"/>
      <c r="O7" s="300">
        <v>61</v>
      </c>
    </row>
    <row r="8" spans="1:15" ht="13.5" customHeight="1" x14ac:dyDescent="0.2">
      <c r="A8" s="302"/>
      <c r="B8" s="300"/>
      <c r="C8" s="26"/>
      <c r="D8" s="24">
        <v>6</v>
      </c>
      <c r="E8" s="24" t="s">
        <v>182</v>
      </c>
      <c r="F8" s="24">
        <v>13</v>
      </c>
      <c r="G8" s="27"/>
      <c r="H8" s="300"/>
      <c r="I8" s="300"/>
      <c r="J8" s="26"/>
      <c r="K8" s="24">
        <v>9</v>
      </c>
      <c r="L8" s="24" t="s">
        <v>182</v>
      </c>
      <c r="M8" s="24">
        <v>22</v>
      </c>
      <c r="N8" s="27"/>
      <c r="O8" s="300"/>
    </row>
    <row r="9" spans="1:15" ht="13.5" customHeight="1" x14ac:dyDescent="0.2">
      <c r="A9" s="302"/>
      <c r="B9" s="300"/>
      <c r="C9" s="26"/>
      <c r="D9" s="24">
        <v>10</v>
      </c>
      <c r="E9" s="24" t="s">
        <v>182</v>
      </c>
      <c r="F9" s="24">
        <v>17</v>
      </c>
      <c r="G9" s="27"/>
      <c r="H9" s="300"/>
      <c r="I9" s="300"/>
      <c r="J9" s="26"/>
      <c r="K9" s="24">
        <v>16</v>
      </c>
      <c r="L9" s="24" t="s">
        <v>182</v>
      </c>
      <c r="M9" s="24">
        <v>17</v>
      </c>
      <c r="N9" s="27"/>
      <c r="O9" s="300"/>
    </row>
    <row r="10" spans="1:15" ht="13.5" customHeight="1" x14ac:dyDescent="0.2">
      <c r="A10" s="302"/>
      <c r="B10" s="300"/>
      <c r="C10" s="28"/>
      <c r="D10" s="24">
        <v>17</v>
      </c>
      <c r="E10" s="24" t="s">
        <v>182</v>
      </c>
      <c r="F10" s="24">
        <v>13</v>
      </c>
      <c r="G10" s="29"/>
      <c r="H10" s="300"/>
      <c r="I10" s="300"/>
      <c r="J10" s="28"/>
      <c r="K10" s="24">
        <v>20</v>
      </c>
      <c r="L10" s="24" t="s">
        <v>182</v>
      </c>
      <c r="M10" s="24">
        <v>10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234</v>
      </c>
      <c r="C12" s="305"/>
      <c r="D12" s="305"/>
      <c r="E12" s="17"/>
      <c r="F12" s="17"/>
      <c r="G12" s="17"/>
      <c r="H12" s="18"/>
      <c r="I12" s="304" t="s">
        <v>185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136</v>
      </c>
      <c r="C13" s="307"/>
      <c r="D13" s="307"/>
      <c r="E13" s="19" t="s">
        <v>5</v>
      </c>
      <c r="F13" s="307" t="s">
        <v>236</v>
      </c>
      <c r="G13" s="307"/>
      <c r="H13" s="308"/>
      <c r="I13" s="306" t="s">
        <v>287</v>
      </c>
      <c r="J13" s="307"/>
      <c r="K13" s="307"/>
      <c r="L13" s="19" t="s">
        <v>5</v>
      </c>
      <c r="M13" s="307" t="s">
        <v>140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v>33</v>
      </c>
      <c r="C15" s="23"/>
      <c r="D15" s="24">
        <v>4</v>
      </c>
      <c r="E15" s="24" t="s">
        <v>182</v>
      </c>
      <c r="F15" s="24">
        <v>22</v>
      </c>
      <c r="G15" s="25"/>
      <c r="H15" s="300">
        <v>100</v>
      </c>
      <c r="I15" s="300">
        <v>58</v>
      </c>
      <c r="J15" s="23"/>
      <c r="K15" s="24">
        <v>21</v>
      </c>
      <c r="L15" s="24" t="s">
        <v>182</v>
      </c>
      <c r="M15" s="24">
        <v>17</v>
      </c>
      <c r="N15" s="25"/>
      <c r="O15" s="300">
        <v>61</v>
      </c>
    </row>
    <row r="16" spans="1:15" s="10" customFormat="1" ht="13.5" customHeight="1" x14ac:dyDescent="0.2">
      <c r="A16" s="302"/>
      <c r="B16" s="300"/>
      <c r="C16" s="26"/>
      <c r="D16" s="24">
        <v>8</v>
      </c>
      <c r="E16" s="24" t="s">
        <v>182</v>
      </c>
      <c r="F16" s="24">
        <v>26</v>
      </c>
      <c r="G16" s="27"/>
      <c r="H16" s="300"/>
      <c r="I16" s="300"/>
      <c r="J16" s="26"/>
      <c r="K16" s="24">
        <v>10</v>
      </c>
      <c r="L16" s="24" t="s">
        <v>182</v>
      </c>
      <c r="M16" s="24">
        <v>15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9</v>
      </c>
      <c r="E17" s="24" t="s">
        <v>182</v>
      </c>
      <c r="F17" s="24">
        <v>21</v>
      </c>
      <c r="G17" s="27"/>
      <c r="H17" s="300"/>
      <c r="I17" s="300"/>
      <c r="J17" s="26"/>
      <c r="K17" s="24">
        <v>14</v>
      </c>
      <c r="L17" s="24" t="s">
        <v>182</v>
      </c>
      <c r="M17" s="24">
        <v>18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12</v>
      </c>
      <c r="E18" s="24" t="s">
        <v>182</v>
      </c>
      <c r="F18" s="24">
        <v>31</v>
      </c>
      <c r="G18" s="29"/>
      <c r="H18" s="300"/>
      <c r="I18" s="300"/>
      <c r="J18" s="28"/>
      <c r="K18" s="24">
        <v>13</v>
      </c>
      <c r="L18" s="24" t="s">
        <v>182</v>
      </c>
      <c r="M18" s="24">
        <v>11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186</v>
      </c>
      <c r="C20" s="305"/>
      <c r="D20" s="305"/>
      <c r="E20" s="17"/>
      <c r="F20" s="17"/>
      <c r="G20" s="17"/>
      <c r="H20" s="18"/>
      <c r="I20" s="304" t="s">
        <v>199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288</v>
      </c>
      <c r="C21" s="307"/>
      <c r="D21" s="307"/>
      <c r="E21" s="19" t="s">
        <v>5</v>
      </c>
      <c r="F21" s="307" t="s">
        <v>215</v>
      </c>
      <c r="G21" s="307"/>
      <c r="H21" s="308"/>
      <c r="I21" s="306" t="s">
        <v>291</v>
      </c>
      <c r="J21" s="307"/>
      <c r="K21" s="307"/>
      <c r="L21" s="19" t="s">
        <v>5</v>
      </c>
      <c r="M21" s="307" t="s">
        <v>239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v>70</v>
      </c>
      <c r="C23" s="23"/>
      <c r="D23" s="24">
        <v>18</v>
      </c>
      <c r="E23" s="24" t="s">
        <v>182</v>
      </c>
      <c r="F23" s="24">
        <v>13</v>
      </c>
      <c r="G23" s="25"/>
      <c r="H23" s="300">
        <v>63</v>
      </c>
      <c r="I23" s="300">
        <v>84</v>
      </c>
      <c r="J23" s="23"/>
      <c r="K23" s="24">
        <v>15</v>
      </c>
      <c r="L23" s="24" t="s">
        <v>182</v>
      </c>
      <c r="M23" s="24">
        <v>13</v>
      </c>
      <c r="N23" s="25"/>
      <c r="O23" s="300">
        <v>63</v>
      </c>
    </row>
    <row r="24" spans="1:15" s="10" customFormat="1" ht="13.5" customHeight="1" x14ac:dyDescent="0.2">
      <c r="A24" s="302"/>
      <c r="B24" s="300"/>
      <c r="C24" s="26"/>
      <c r="D24" s="24">
        <v>16</v>
      </c>
      <c r="E24" s="24" t="s">
        <v>182</v>
      </c>
      <c r="F24" s="24">
        <v>18</v>
      </c>
      <c r="G24" s="27"/>
      <c r="H24" s="300"/>
      <c r="I24" s="300"/>
      <c r="J24" s="26"/>
      <c r="K24" s="24">
        <v>18</v>
      </c>
      <c r="L24" s="24" t="s">
        <v>182</v>
      </c>
      <c r="M24" s="24">
        <v>26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19</v>
      </c>
      <c r="E25" s="24" t="s">
        <v>182</v>
      </c>
      <c r="F25" s="24">
        <v>13</v>
      </c>
      <c r="G25" s="27"/>
      <c r="H25" s="300"/>
      <c r="I25" s="300"/>
      <c r="J25" s="26"/>
      <c r="K25" s="24">
        <v>25</v>
      </c>
      <c r="L25" s="24" t="s">
        <v>182</v>
      </c>
      <c r="M25" s="24">
        <v>14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17</v>
      </c>
      <c r="E26" s="24" t="s">
        <v>182</v>
      </c>
      <c r="F26" s="24">
        <v>19</v>
      </c>
      <c r="G26" s="29"/>
      <c r="H26" s="300"/>
      <c r="I26" s="300"/>
      <c r="J26" s="28"/>
      <c r="K26" s="24">
        <v>26</v>
      </c>
      <c r="L26" s="24" t="s">
        <v>182</v>
      </c>
      <c r="M26" s="24">
        <v>10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293</v>
      </c>
      <c r="C28" s="305"/>
      <c r="D28" s="305"/>
      <c r="E28" s="17"/>
      <c r="F28" s="17"/>
      <c r="G28" s="17"/>
      <c r="H28" s="18"/>
      <c r="I28" s="304" t="s">
        <v>177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47</v>
      </c>
      <c r="C29" s="307"/>
      <c r="D29" s="307"/>
      <c r="E29" s="19" t="s">
        <v>5</v>
      </c>
      <c r="F29" s="307" t="s">
        <v>124</v>
      </c>
      <c r="G29" s="307"/>
      <c r="H29" s="308"/>
      <c r="I29" s="306" t="s">
        <v>294</v>
      </c>
      <c r="J29" s="307"/>
      <c r="K29" s="307"/>
      <c r="L29" s="19" t="s">
        <v>5</v>
      </c>
      <c r="M29" s="307" t="s">
        <v>232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v>36</v>
      </c>
      <c r="C31" s="23"/>
      <c r="D31" s="24">
        <v>2</v>
      </c>
      <c r="E31" s="24" t="s">
        <v>182</v>
      </c>
      <c r="F31" s="24">
        <v>24</v>
      </c>
      <c r="G31" s="25"/>
      <c r="H31" s="300">
        <v>92</v>
      </c>
      <c r="I31" s="300">
        <v>44</v>
      </c>
      <c r="J31" s="23"/>
      <c r="K31" s="24">
        <v>8</v>
      </c>
      <c r="L31" s="24" t="s">
        <v>182</v>
      </c>
      <c r="M31" s="24">
        <v>18</v>
      </c>
      <c r="N31" s="25"/>
      <c r="O31" s="300">
        <v>100</v>
      </c>
    </row>
    <row r="32" spans="1:15" s="10" customFormat="1" ht="13.5" customHeight="1" x14ac:dyDescent="0.2">
      <c r="A32" s="302"/>
      <c r="B32" s="300"/>
      <c r="C32" s="26"/>
      <c r="D32" s="24">
        <v>9</v>
      </c>
      <c r="E32" s="24" t="s">
        <v>182</v>
      </c>
      <c r="F32" s="24">
        <v>22</v>
      </c>
      <c r="G32" s="27"/>
      <c r="H32" s="300"/>
      <c r="I32" s="300"/>
      <c r="J32" s="26"/>
      <c r="K32" s="24">
        <v>13</v>
      </c>
      <c r="L32" s="24" t="s">
        <v>182</v>
      </c>
      <c r="M32" s="24">
        <v>30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9</v>
      </c>
      <c r="E33" s="24" t="s">
        <v>182</v>
      </c>
      <c r="F33" s="24">
        <v>30</v>
      </c>
      <c r="G33" s="27"/>
      <c r="H33" s="300"/>
      <c r="I33" s="300"/>
      <c r="J33" s="26"/>
      <c r="K33" s="24">
        <v>15</v>
      </c>
      <c r="L33" s="24" t="s">
        <v>182</v>
      </c>
      <c r="M33" s="24">
        <v>20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16</v>
      </c>
      <c r="E34" s="24" t="s">
        <v>182</v>
      </c>
      <c r="F34" s="24">
        <v>16</v>
      </c>
      <c r="G34" s="29"/>
      <c r="H34" s="300"/>
      <c r="I34" s="300"/>
      <c r="J34" s="28"/>
      <c r="K34" s="24">
        <v>8</v>
      </c>
      <c r="L34" s="24" t="s">
        <v>182</v>
      </c>
      <c r="M34" s="24">
        <v>32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ht="13.5" customHeigh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/>
      <c r="J36" s="305"/>
      <c r="K36" s="305"/>
      <c r="L36" s="17"/>
      <c r="M36" s="17"/>
      <c r="N36" s="17"/>
      <c r="O36" s="18"/>
    </row>
    <row r="37" spans="1:15" s="10" customFormat="1" ht="13.5" customHeight="1" x14ac:dyDescent="0.2">
      <c r="A37" s="302"/>
      <c r="B37" s="306"/>
      <c r="C37" s="307"/>
      <c r="D37" s="307"/>
      <c r="E37" s="19" t="s">
        <v>5</v>
      </c>
      <c r="F37" s="307"/>
      <c r="G37" s="307"/>
      <c r="H37" s="308"/>
      <c r="I37" s="306"/>
      <c r="J37" s="307"/>
      <c r="K37" s="307"/>
      <c r="L37" s="19" t="s">
        <v>5</v>
      </c>
      <c r="M37" s="307"/>
      <c r="N37" s="307"/>
      <c r="O37" s="308"/>
    </row>
    <row r="38" spans="1:15" s="10" customFormat="1" ht="13.5" customHeigh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v>0</v>
      </c>
      <c r="C39" s="23"/>
      <c r="D39" s="24"/>
      <c r="E39" s="24" t="s">
        <v>182</v>
      </c>
      <c r="F39" s="24"/>
      <c r="G39" s="25"/>
      <c r="H39" s="300">
        <v>0</v>
      </c>
      <c r="I39" s="300">
        <v>0</v>
      </c>
      <c r="J39" s="23"/>
      <c r="K39" s="24"/>
      <c r="L39" s="24" t="s">
        <v>182</v>
      </c>
      <c r="M39" s="24"/>
      <c r="N39" s="25"/>
      <c r="O39" s="300">
        <v>0</v>
      </c>
    </row>
    <row r="40" spans="1:15" s="10" customFormat="1" ht="13.5" customHeight="1" x14ac:dyDescent="0.2">
      <c r="A40" s="302"/>
      <c r="B40" s="300"/>
      <c r="C40" s="26"/>
      <c r="D40" s="24"/>
      <c r="E40" s="24" t="s">
        <v>182</v>
      </c>
      <c r="F40" s="24"/>
      <c r="G40" s="27"/>
      <c r="H40" s="300"/>
      <c r="I40" s="300"/>
      <c r="J40" s="26"/>
      <c r="K40" s="24"/>
      <c r="L40" s="24" t="s">
        <v>182</v>
      </c>
      <c r="M40" s="24"/>
      <c r="N40" s="27"/>
      <c r="O40" s="300"/>
    </row>
    <row r="41" spans="1:15" s="10" customFormat="1" ht="13.5" customHeight="1" x14ac:dyDescent="0.2">
      <c r="A41" s="302"/>
      <c r="B41" s="300"/>
      <c r="C41" s="26"/>
      <c r="D41" s="24"/>
      <c r="E41" s="24" t="s">
        <v>182</v>
      </c>
      <c r="F41" s="24"/>
      <c r="G41" s="27"/>
      <c r="H41" s="300"/>
      <c r="I41" s="300"/>
      <c r="J41" s="26"/>
      <c r="K41" s="24"/>
      <c r="L41" s="24" t="s">
        <v>182</v>
      </c>
      <c r="M41" s="24"/>
      <c r="N41" s="27"/>
      <c r="O41" s="300"/>
    </row>
    <row r="42" spans="1:15" s="10" customFormat="1" ht="13.5" customHeight="1" x14ac:dyDescent="0.2">
      <c r="A42" s="302"/>
      <c r="B42" s="300"/>
      <c r="C42" s="28"/>
      <c r="D42" s="24"/>
      <c r="E42" s="24" t="s">
        <v>182</v>
      </c>
      <c r="F42" s="24"/>
      <c r="G42" s="29"/>
      <c r="H42" s="300"/>
      <c r="I42" s="300"/>
      <c r="J42" s="28"/>
      <c r="K42" s="24"/>
      <c r="L42" s="24" t="s">
        <v>182</v>
      </c>
      <c r="M42" s="24"/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42918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134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183</v>
      </c>
      <c r="C47" s="311"/>
      <c r="D47" s="311"/>
      <c r="E47" s="311"/>
      <c r="F47" s="311"/>
      <c r="G47" s="311"/>
      <c r="H47" s="312"/>
      <c r="I47" s="310" t="s">
        <v>295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199</v>
      </c>
      <c r="C48" s="305"/>
      <c r="D48" s="305"/>
      <c r="E48" s="17"/>
      <c r="F48" s="17"/>
      <c r="G48" s="17"/>
      <c r="H48" s="18"/>
      <c r="I48" s="304" t="s">
        <v>184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48</v>
      </c>
      <c r="C49" s="307"/>
      <c r="D49" s="307"/>
      <c r="E49" s="19" t="s">
        <v>111</v>
      </c>
      <c r="F49" s="307" t="s">
        <v>79</v>
      </c>
      <c r="G49" s="307"/>
      <c r="H49" s="308"/>
      <c r="I49" s="306" t="s">
        <v>135</v>
      </c>
      <c r="J49" s="307"/>
      <c r="K49" s="307"/>
      <c r="L49" s="19" t="s">
        <v>111</v>
      </c>
      <c r="M49" s="307" t="s">
        <v>31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f>SUM(D51:D54)</f>
        <v>81</v>
      </c>
      <c r="C51" s="23"/>
      <c r="D51" s="24">
        <v>19</v>
      </c>
      <c r="E51" s="24" t="s">
        <v>182</v>
      </c>
      <c r="F51" s="24">
        <v>15</v>
      </c>
      <c r="G51" s="25"/>
      <c r="H51" s="300">
        <f>SUM(F51:F54)</f>
        <v>72</v>
      </c>
      <c r="I51" s="300">
        <f>SUM(K51:K54)</f>
        <v>67</v>
      </c>
      <c r="J51" s="23"/>
      <c r="K51" s="24">
        <v>18</v>
      </c>
      <c r="L51" s="24" t="s">
        <v>182</v>
      </c>
      <c r="M51" s="24">
        <v>14</v>
      </c>
      <c r="N51" s="25"/>
      <c r="O51" s="300">
        <f>SUM(M51:M54)</f>
        <v>61</v>
      </c>
    </row>
    <row r="52" spans="1:15" s="10" customFormat="1" ht="13.5" customHeight="1" x14ac:dyDescent="0.2">
      <c r="A52" s="302"/>
      <c r="B52" s="300"/>
      <c r="C52" s="26"/>
      <c r="D52" s="24">
        <v>25</v>
      </c>
      <c r="E52" s="24" t="s">
        <v>182</v>
      </c>
      <c r="F52" s="24">
        <v>21</v>
      </c>
      <c r="G52" s="27"/>
      <c r="H52" s="300"/>
      <c r="I52" s="300"/>
      <c r="J52" s="26"/>
      <c r="K52" s="24">
        <v>11</v>
      </c>
      <c r="L52" s="24" t="s">
        <v>182</v>
      </c>
      <c r="M52" s="24">
        <v>25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18</v>
      </c>
      <c r="E53" s="24" t="s">
        <v>182</v>
      </c>
      <c r="F53" s="24">
        <v>15</v>
      </c>
      <c r="G53" s="27"/>
      <c r="H53" s="300"/>
      <c r="I53" s="300"/>
      <c r="J53" s="26"/>
      <c r="K53" s="24">
        <v>17</v>
      </c>
      <c r="L53" s="24" t="s">
        <v>182</v>
      </c>
      <c r="M53" s="24">
        <v>12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>
        <v>19</v>
      </c>
      <c r="E54" s="24" t="s">
        <v>182</v>
      </c>
      <c r="F54" s="24">
        <v>21</v>
      </c>
      <c r="G54" s="29"/>
      <c r="H54" s="300"/>
      <c r="I54" s="300"/>
      <c r="J54" s="28"/>
      <c r="K54" s="24">
        <v>21</v>
      </c>
      <c r="L54" s="24" t="s">
        <v>182</v>
      </c>
      <c r="M54" s="24">
        <v>10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186</v>
      </c>
      <c r="C56" s="305"/>
      <c r="D56" s="305"/>
      <c r="E56" s="17"/>
      <c r="F56" s="17"/>
      <c r="G56" s="17"/>
      <c r="H56" s="18"/>
      <c r="I56" s="304" t="s">
        <v>195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29</v>
      </c>
      <c r="C57" s="307"/>
      <c r="D57" s="307"/>
      <c r="E57" s="19" t="s">
        <v>111</v>
      </c>
      <c r="F57" s="307" t="s">
        <v>76</v>
      </c>
      <c r="G57" s="307"/>
      <c r="H57" s="308"/>
      <c r="I57" s="306" t="s">
        <v>104</v>
      </c>
      <c r="J57" s="307"/>
      <c r="K57" s="307"/>
      <c r="L57" s="19" t="s">
        <v>111</v>
      </c>
      <c r="M57" s="307" t="s">
        <v>101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f>SUM(D59:D62)</f>
        <v>71</v>
      </c>
      <c r="C59" s="23"/>
      <c r="D59" s="24">
        <v>18</v>
      </c>
      <c r="E59" s="24" t="s">
        <v>182</v>
      </c>
      <c r="F59" s="24">
        <v>12</v>
      </c>
      <c r="G59" s="25"/>
      <c r="H59" s="300">
        <f>SUM(F59:F62)</f>
        <v>59</v>
      </c>
      <c r="I59" s="300">
        <f>SUM(K59:K62)</f>
        <v>63</v>
      </c>
      <c r="J59" s="23"/>
      <c r="K59" s="24">
        <v>8</v>
      </c>
      <c r="L59" s="24" t="s">
        <v>182</v>
      </c>
      <c r="M59" s="24">
        <v>13</v>
      </c>
      <c r="N59" s="25"/>
      <c r="O59" s="300">
        <f>SUM(M59:M62)</f>
        <v>38</v>
      </c>
    </row>
    <row r="60" spans="1:15" s="10" customFormat="1" ht="13.5" customHeight="1" x14ac:dyDescent="0.2">
      <c r="A60" s="302"/>
      <c r="B60" s="300"/>
      <c r="C60" s="26"/>
      <c r="D60" s="24">
        <v>18</v>
      </c>
      <c r="E60" s="24" t="s">
        <v>182</v>
      </c>
      <c r="F60" s="24">
        <v>13</v>
      </c>
      <c r="G60" s="27"/>
      <c r="H60" s="300"/>
      <c r="I60" s="300"/>
      <c r="J60" s="26"/>
      <c r="K60" s="24">
        <v>20</v>
      </c>
      <c r="L60" s="24" t="s">
        <v>182</v>
      </c>
      <c r="M60" s="24">
        <v>8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11</v>
      </c>
      <c r="E61" s="24" t="s">
        <v>182</v>
      </c>
      <c r="F61" s="24">
        <v>14</v>
      </c>
      <c r="G61" s="27"/>
      <c r="H61" s="300"/>
      <c r="I61" s="300"/>
      <c r="J61" s="26"/>
      <c r="K61" s="24">
        <v>13</v>
      </c>
      <c r="L61" s="24" t="s">
        <v>182</v>
      </c>
      <c r="M61" s="24">
        <v>8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24</v>
      </c>
      <c r="E62" s="24" t="s">
        <v>182</v>
      </c>
      <c r="F62" s="24">
        <v>20</v>
      </c>
      <c r="G62" s="29"/>
      <c r="H62" s="300"/>
      <c r="I62" s="300"/>
      <c r="J62" s="28"/>
      <c r="K62" s="24">
        <v>22</v>
      </c>
      <c r="L62" s="24" t="s">
        <v>182</v>
      </c>
      <c r="M62" s="24">
        <v>9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138</v>
      </c>
      <c r="C64" s="305"/>
      <c r="D64" s="305"/>
      <c r="E64" s="17"/>
      <c r="F64" s="17"/>
      <c r="G64" s="17"/>
      <c r="H64" s="18"/>
      <c r="I64" s="304" t="s">
        <v>190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137</v>
      </c>
      <c r="C65" s="307"/>
      <c r="D65" s="307"/>
      <c r="E65" s="19" t="s">
        <v>111</v>
      </c>
      <c r="F65" s="307" t="s">
        <v>139</v>
      </c>
      <c r="G65" s="307"/>
      <c r="H65" s="308"/>
      <c r="I65" s="306" t="s">
        <v>193</v>
      </c>
      <c r="J65" s="307"/>
      <c r="K65" s="307"/>
      <c r="L65" s="19" t="s">
        <v>111</v>
      </c>
      <c r="M65" s="307" t="s">
        <v>146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f>SUM(D67:D70)</f>
        <v>45</v>
      </c>
      <c r="C67" s="23"/>
      <c r="D67" s="24">
        <v>16</v>
      </c>
      <c r="E67" s="24" t="s">
        <v>182</v>
      </c>
      <c r="F67" s="24">
        <v>15</v>
      </c>
      <c r="G67" s="25"/>
      <c r="H67" s="300">
        <f>SUM(F67:F70)</f>
        <v>61</v>
      </c>
      <c r="I67" s="300">
        <f>SUM(K67:K70)</f>
        <v>63</v>
      </c>
      <c r="J67" s="23"/>
      <c r="K67" s="24">
        <v>18</v>
      </c>
      <c r="L67" s="24" t="s">
        <v>182</v>
      </c>
      <c r="M67" s="24">
        <v>20</v>
      </c>
      <c r="N67" s="25"/>
      <c r="O67" s="300">
        <f>SUM(M67:M70)</f>
        <v>81</v>
      </c>
    </row>
    <row r="68" spans="1:15" s="10" customFormat="1" ht="13.5" customHeight="1" x14ac:dyDescent="0.2">
      <c r="A68" s="302"/>
      <c r="B68" s="300"/>
      <c r="C68" s="26"/>
      <c r="D68" s="24">
        <v>9</v>
      </c>
      <c r="E68" s="24" t="s">
        <v>182</v>
      </c>
      <c r="F68" s="24">
        <v>13</v>
      </c>
      <c r="G68" s="27"/>
      <c r="H68" s="300"/>
      <c r="I68" s="300"/>
      <c r="J68" s="26"/>
      <c r="K68" s="24">
        <v>16</v>
      </c>
      <c r="L68" s="24" t="s">
        <v>182</v>
      </c>
      <c r="M68" s="24">
        <v>24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10</v>
      </c>
      <c r="E69" s="24" t="s">
        <v>182</v>
      </c>
      <c r="F69" s="24">
        <v>13</v>
      </c>
      <c r="G69" s="27"/>
      <c r="H69" s="300"/>
      <c r="I69" s="300"/>
      <c r="J69" s="26"/>
      <c r="K69" s="24">
        <v>19</v>
      </c>
      <c r="L69" s="24" t="s">
        <v>182</v>
      </c>
      <c r="M69" s="24">
        <v>19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10</v>
      </c>
      <c r="E70" s="24" t="s">
        <v>182</v>
      </c>
      <c r="F70" s="24">
        <v>20</v>
      </c>
      <c r="G70" s="29"/>
      <c r="H70" s="300"/>
      <c r="I70" s="300"/>
      <c r="J70" s="28"/>
      <c r="K70" s="24">
        <v>10</v>
      </c>
      <c r="L70" s="24" t="s">
        <v>182</v>
      </c>
      <c r="M70" s="24">
        <v>18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177</v>
      </c>
      <c r="C72" s="305"/>
      <c r="D72" s="305"/>
      <c r="E72" s="17"/>
      <c r="F72" s="17"/>
      <c r="G72" s="17"/>
      <c r="H72" s="18"/>
      <c r="I72" s="304" t="s">
        <v>210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192</v>
      </c>
      <c r="C73" s="307"/>
      <c r="D73" s="307"/>
      <c r="E73" s="19" t="s">
        <v>111</v>
      </c>
      <c r="F73" s="307" t="s">
        <v>217</v>
      </c>
      <c r="G73" s="307"/>
      <c r="H73" s="308"/>
      <c r="I73" s="306" t="s">
        <v>296</v>
      </c>
      <c r="J73" s="307"/>
      <c r="K73" s="307"/>
      <c r="L73" s="19" t="s">
        <v>111</v>
      </c>
      <c r="M73" s="307" t="s">
        <v>159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f>SUM(D75:D78)</f>
        <v>54</v>
      </c>
      <c r="C75" s="23"/>
      <c r="D75" s="24">
        <v>12</v>
      </c>
      <c r="E75" s="24" t="s">
        <v>182</v>
      </c>
      <c r="F75" s="24">
        <v>37</v>
      </c>
      <c r="G75" s="25"/>
      <c r="H75" s="300">
        <f>SUM(F75:F78)</f>
        <v>115</v>
      </c>
      <c r="I75" s="300">
        <f>SUM(K75:K78)</f>
        <v>74</v>
      </c>
      <c r="J75" s="23"/>
      <c r="K75" s="24">
        <v>24</v>
      </c>
      <c r="L75" s="24" t="s">
        <v>182</v>
      </c>
      <c r="M75" s="24">
        <v>6</v>
      </c>
      <c r="N75" s="25"/>
      <c r="O75" s="300">
        <f>SUM(M75:M78)</f>
        <v>29</v>
      </c>
    </row>
    <row r="76" spans="1:15" ht="13.5" customHeight="1" x14ac:dyDescent="0.2">
      <c r="A76" s="302"/>
      <c r="B76" s="300"/>
      <c r="C76" s="26"/>
      <c r="D76" s="24">
        <v>9</v>
      </c>
      <c r="E76" s="24" t="s">
        <v>182</v>
      </c>
      <c r="F76" s="24">
        <v>22</v>
      </c>
      <c r="G76" s="27"/>
      <c r="H76" s="300"/>
      <c r="I76" s="300"/>
      <c r="J76" s="26"/>
      <c r="K76" s="24">
        <v>14</v>
      </c>
      <c r="L76" s="24" t="s">
        <v>182</v>
      </c>
      <c r="M76" s="24">
        <v>6</v>
      </c>
      <c r="N76" s="27"/>
      <c r="O76" s="300"/>
    </row>
    <row r="77" spans="1:15" ht="13.5" customHeight="1" x14ac:dyDescent="0.2">
      <c r="A77" s="302"/>
      <c r="B77" s="300"/>
      <c r="C77" s="26"/>
      <c r="D77" s="24">
        <v>9</v>
      </c>
      <c r="E77" s="24" t="s">
        <v>182</v>
      </c>
      <c r="F77" s="24">
        <v>35</v>
      </c>
      <c r="G77" s="27"/>
      <c r="H77" s="300"/>
      <c r="I77" s="300"/>
      <c r="J77" s="26"/>
      <c r="K77" s="24">
        <v>17</v>
      </c>
      <c r="L77" s="24" t="s">
        <v>182</v>
      </c>
      <c r="M77" s="24">
        <v>8</v>
      </c>
      <c r="N77" s="27"/>
      <c r="O77" s="300"/>
    </row>
    <row r="78" spans="1:15" ht="13.5" customHeight="1" x14ac:dyDescent="0.2">
      <c r="A78" s="302"/>
      <c r="B78" s="300"/>
      <c r="C78" s="28"/>
      <c r="D78" s="24">
        <v>24</v>
      </c>
      <c r="E78" s="24" t="s">
        <v>182</v>
      </c>
      <c r="F78" s="24">
        <v>21</v>
      </c>
      <c r="G78" s="29"/>
      <c r="H78" s="300"/>
      <c r="I78" s="300"/>
      <c r="J78" s="28"/>
      <c r="K78" s="24">
        <v>19</v>
      </c>
      <c r="L78" s="24" t="s">
        <v>182</v>
      </c>
      <c r="M78" s="24">
        <v>9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/>
      <c r="C80" s="305"/>
      <c r="D80" s="305"/>
      <c r="E80" s="17"/>
      <c r="F80" s="17"/>
      <c r="G80" s="17"/>
      <c r="H80" s="18"/>
      <c r="I80" s="304"/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/>
      <c r="C81" s="307"/>
      <c r="D81" s="307"/>
      <c r="E81" s="19" t="s">
        <v>111</v>
      </c>
      <c r="F81" s="307"/>
      <c r="G81" s="307"/>
      <c r="H81" s="308"/>
      <c r="I81" s="306"/>
      <c r="J81" s="307"/>
      <c r="K81" s="307"/>
      <c r="L81" s="19" t="s">
        <v>111</v>
      </c>
      <c r="M81" s="307"/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f>SUM(D83:D86)</f>
        <v>0</v>
      </c>
      <c r="C83" s="23"/>
      <c r="D83" s="24"/>
      <c r="E83" s="24" t="s">
        <v>182</v>
      </c>
      <c r="F83" s="24"/>
      <c r="G83" s="25"/>
      <c r="H83" s="300">
        <f>SUM(F83:F86)</f>
        <v>0</v>
      </c>
      <c r="I83" s="300">
        <f>SUM(K83:K86)</f>
        <v>0</v>
      </c>
      <c r="J83" s="23"/>
      <c r="K83" s="24"/>
      <c r="L83" s="24" t="s">
        <v>182</v>
      </c>
      <c r="M83" s="24"/>
      <c r="N83" s="25"/>
      <c r="O83" s="300">
        <f>SUM(M83:M86)</f>
        <v>0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/>
      <c r="L84" s="24" t="s">
        <v>182</v>
      </c>
      <c r="M84" s="24"/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/>
      <c r="L85" s="24" t="s">
        <v>182</v>
      </c>
      <c r="M85" s="24"/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/>
      <c r="L86" s="24" t="s">
        <v>182</v>
      </c>
      <c r="M86" s="24"/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9" firstPageNumber="0" orientation="portrait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B3" sqref="B3:H3"/>
    </sheetView>
  </sheetViews>
  <sheetFormatPr defaultColWidth="9" defaultRowHeight="13.2" x14ac:dyDescent="0.2"/>
  <cols>
    <col min="1" max="1" width="5.44140625" style="9" customWidth="1"/>
    <col min="2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42932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17" t="s">
        <v>171</v>
      </c>
      <c r="B2" s="317"/>
      <c r="C2" s="14"/>
      <c r="D2" s="317" t="s">
        <v>172</v>
      </c>
      <c r="E2" s="317"/>
      <c r="F2" s="317"/>
      <c r="G2" s="317"/>
      <c r="H2" s="317"/>
      <c r="I2" s="317"/>
      <c r="J2" s="317"/>
      <c r="K2" s="317"/>
      <c r="L2" s="317"/>
      <c r="M2" s="317"/>
      <c r="N2" s="14"/>
      <c r="O2" s="15"/>
    </row>
    <row r="3" spans="1:15" x14ac:dyDescent="0.2">
      <c r="A3" s="16"/>
      <c r="B3" s="310" t="s">
        <v>298</v>
      </c>
      <c r="C3" s="311"/>
      <c r="D3" s="311"/>
      <c r="E3" s="311"/>
      <c r="F3" s="311"/>
      <c r="G3" s="311"/>
      <c r="H3" s="312"/>
      <c r="I3" s="310" t="s">
        <v>128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299</v>
      </c>
      <c r="C4" s="305"/>
      <c r="D4" s="305"/>
      <c r="E4" s="17"/>
      <c r="F4" s="17"/>
      <c r="G4" s="17"/>
      <c r="H4" s="18"/>
      <c r="I4" s="304" t="s">
        <v>300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121</v>
      </c>
      <c r="C5" s="307"/>
      <c r="D5" s="307"/>
      <c r="E5" s="19" t="s">
        <v>111</v>
      </c>
      <c r="F5" s="307" t="s">
        <v>127</v>
      </c>
      <c r="G5" s="307"/>
      <c r="H5" s="308"/>
      <c r="I5" s="306" t="s">
        <v>17</v>
      </c>
      <c r="J5" s="307"/>
      <c r="K5" s="307"/>
      <c r="L5" s="19" t="s">
        <v>111</v>
      </c>
      <c r="M5" s="307" t="s">
        <v>86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SUM(D7:D10)</f>
        <v>53</v>
      </c>
      <c r="C7" s="23"/>
      <c r="D7" s="24">
        <v>14</v>
      </c>
      <c r="E7" s="24" t="s">
        <v>182</v>
      </c>
      <c r="F7" s="24">
        <v>20</v>
      </c>
      <c r="G7" s="25"/>
      <c r="H7" s="300">
        <f>SUM(F7:F10)</f>
        <v>65</v>
      </c>
      <c r="I7" s="300">
        <f>SUM(K7:K10)</f>
        <v>95</v>
      </c>
      <c r="J7" s="23"/>
      <c r="K7" s="24">
        <v>28</v>
      </c>
      <c r="L7" s="24" t="s">
        <v>182</v>
      </c>
      <c r="M7" s="24">
        <v>9</v>
      </c>
      <c r="N7" s="25"/>
      <c r="O7" s="300">
        <f>SUM(M7:M10)</f>
        <v>41</v>
      </c>
    </row>
    <row r="8" spans="1:15" ht="13.5" customHeight="1" x14ac:dyDescent="0.2">
      <c r="A8" s="302"/>
      <c r="B8" s="300"/>
      <c r="C8" s="26"/>
      <c r="D8" s="24">
        <v>12</v>
      </c>
      <c r="E8" s="24" t="s">
        <v>182</v>
      </c>
      <c r="F8" s="24">
        <v>18</v>
      </c>
      <c r="G8" s="27"/>
      <c r="H8" s="300"/>
      <c r="I8" s="300"/>
      <c r="J8" s="26"/>
      <c r="K8" s="24">
        <v>17</v>
      </c>
      <c r="L8" s="24" t="s">
        <v>182</v>
      </c>
      <c r="M8" s="24">
        <v>9</v>
      </c>
      <c r="N8" s="27"/>
      <c r="O8" s="300"/>
    </row>
    <row r="9" spans="1:15" ht="13.5" customHeight="1" x14ac:dyDescent="0.2">
      <c r="A9" s="302"/>
      <c r="B9" s="300"/>
      <c r="C9" s="26"/>
      <c r="D9" s="24">
        <v>16</v>
      </c>
      <c r="E9" s="24" t="s">
        <v>182</v>
      </c>
      <c r="F9" s="24">
        <v>17</v>
      </c>
      <c r="G9" s="27"/>
      <c r="H9" s="300"/>
      <c r="I9" s="300"/>
      <c r="J9" s="26"/>
      <c r="K9" s="24">
        <v>19</v>
      </c>
      <c r="L9" s="24" t="s">
        <v>182</v>
      </c>
      <c r="M9" s="24">
        <v>10</v>
      </c>
      <c r="N9" s="27"/>
      <c r="O9" s="300"/>
    </row>
    <row r="10" spans="1:15" ht="13.5" customHeight="1" x14ac:dyDescent="0.2">
      <c r="A10" s="302"/>
      <c r="B10" s="300"/>
      <c r="C10" s="28"/>
      <c r="D10" s="24">
        <v>11</v>
      </c>
      <c r="E10" s="24" t="s">
        <v>182</v>
      </c>
      <c r="F10" s="24">
        <v>10</v>
      </c>
      <c r="G10" s="29"/>
      <c r="H10" s="300"/>
      <c r="I10" s="300"/>
      <c r="J10" s="28"/>
      <c r="K10" s="24">
        <v>31</v>
      </c>
      <c r="L10" s="24" t="s">
        <v>182</v>
      </c>
      <c r="M10" s="24">
        <v>13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302</v>
      </c>
      <c r="C12" s="305"/>
      <c r="D12" s="305"/>
      <c r="E12" s="17"/>
      <c r="F12" s="17"/>
      <c r="G12" s="17"/>
      <c r="H12" s="18"/>
      <c r="I12" s="304" t="s">
        <v>303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14</v>
      </c>
      <c r="C13" s="307"/>
      <c r="D13" s="307"/>
      <c r="E13" s="19" t="s">
        <v>111</v>
      </c>
      <c r="F13" s="307" t="s">
        <v>23</v>
      </c>
      <c r="G13" s="307"/>
      <c r="H13" s="308"/>
      <c r="I13" s="306" t="s">
        <v>143</v>
      </c>
      <c r="J13" s="307"/>
      <c r="K13" s="307"/>
      <c r="L13" s="19" t="s">
        <v>111</v>
      </c>
      <c r="M13" s="307" t="s">
        <v>151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SUM(D15:D18)</f>
        <v>67</v>
      </c>
      <c r="C15" s="23"/>
      <c r="D15" s="24">
        <v>21</v>
      </c>
      <c r="E15" s="24" t="s">
        <v>182</v>
      </c>
      <c r="F15" s="24">
        <v>16</v>
      </c>
      <c r="G15" s="25"/>
      <c r="H15" s="300">
        <f>SUM(F15:F18)</f>
        <v>66</v>
      </c>
      <c r="I15" s="300">
        <f>SUM(K15:K18)</f>
        <v>43</v>
      </c>
      <c r="J15" s="23"/>
      <c r="K15" s="24">
        <v>17</v>
      </c>
      <c r="L15" s="24" t="s">
        <v>182</v>
      </c>
      <c r="M15" s="24">
        <v>32</v>
      </c>
      <c r="N15" s="25"/>
      <c r="O15" s="300">
        <f>SUM(M15:M18)</f>
        <v>127</v>
      </c>
    </row>
    <row r="16" spans="1:15" s="10" customFormat="1" ht="13.5" customHeight="1" x14ac:dyDescent="0.2">
      <c r="A16" s="302"/>
      <c r="B16" s="300"/>
      <c r="C16" s="26"/>
      <c r="D16" s="24">
        <v>15</v>
      </c>
      <c r="E16" s="24" t="s">
        <v>182</v>
      </c>
      <c r="F16" s="24">
        <v>24</v>
      </c>
      <c r="G16" s="27"/>
      <c r="H16" s="300"/>
      <c r="I16" s="300"/>
      <c r="J16" s="26"/>
      <c r="K16" s="24">
        <v>6</v>
      </c>
      <c r="L16" s="24" t="s">
        <v>182</v>
      </c>
      <c r="M16" s="24">
        <v>37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12</v>
      </c>
      <c r="E17" s="24" t="s">
        <v>182</v>
      </c>
      <c r="F17" s="24">
        <v>12</v>
      </c>
      <c r="G17" s="27"/>
      <c r="H17" s="300"/>
      <c r="I17" s="300"/>
      <c r="J17" s="26"/>
      <c r="K17" s="24">
        <v>2</v>
      </c>
      <c r="L17" s="24" t="s">
        <v>182</v>
      </c>
      <c r="M17" s="24">
        <v>32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19</v>
      </c>
      <c r="E18" s="24" t="s">
        <v>182</v>
      </c>
      <c r="F18" s="24">
        <v>14</v>
      </c>
      <c r="G18" s="29"/>
      <c r="H18" s="300"/>
      <c r="I18" s="300"/>
      <c r="J18" s="28"/>
      <c r="K18" s="24">
        <v>18</v>
      </c>
      <c r="L18" s="24" t="s">
        <v>182</v>
      </c>
      <c r="M18" s="24">
        <v>26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305</v>
      </c>
      <c r="C20" s="305"/>
      <c r="D20" s="305"/>
      <c r="E20" s="17"/>
      <c r="F20" s="17"/>
      <c r="G20" s="17"/>
      <c r="H20" s="18"/>
      <c r="I20" s="304" t="s">
        <v>90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100</v>
      </c>
      <c r="C21" s="307"/>
      <c r="D21" s="307"/>
      <c r="E21" s="19" t="s">
        <v>111</v>
      </c>
      <c r="F21" s="307" t="s">
        <v>80</v>
      </c>
      <c r="G21" s="307"/>
      <c r="H21" s="308"/>
      <c r="I21" s="306" t="s">
        <v>6</v>
      </c>
      <c r="J21" s="307"/>
      <c r="K21" s="307"/>
      <c r="L21" s="19" t="s">
        <v>111</v>
      </c>
      <c r="M21" s="307" t="s">
        <v>306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51</v>
      </c>
      <c r="C23" s="23"/>
      <c r="D23" s="24">
        <v>11</v>
      </c>
      <c r="E23" s="24" t="s">
        <v>182</v>
      </c>
      <c r="F23" s="24">
        <v>20</v>
      </c>
      <c r="G23" s="25"/>
      <c r="H23" s="300">
        <f>SUM(F23:F26)</f>
        <v>75</v>
      </c>
      <c r="I23" s="300">
        <f>SUM(K23:K26)</f>
        <v>57</v>
      </c>
      <c r="J23" s="23"/>
      <c r="K23" s="24">
        <v>19</v>
      </c>
      <c r="L23" s="24" t="s">
        <v>182</v>
      </c>
      <c r="M23" s="24">
        <v>15</v>
      </c>
      <c r="N23" s="25"/>
      <c r="O23" s="300">
        <f>SUM(M23:M26)</f>
        <v>53</v>
      </c>
    </row>
    <row r="24" spans="1:15" s="10" customFormat="1" ht="13.5" customHeight="1" x14ac:dyDescent="0.2">
      <c r="A24" s="302"/>
      <c r="B24" s="300"/>
      <c r="C24" s="26"/>
      <c r="D24" s="24">
        <v>11</v>
      </c>
      <c r="E24" s="24" t="s">
        <v>182</v>
      </c>
      <c r="F24" s="24">
        <v>15</v>
      </c>
      <c r="G24" s="27"/>
      <c r="H24" s="300"/>
      <c r="I24" s="300"/>
      <c r="J24" s="26"/>
      <c r="K24" s="24">
        <v>22</v>
      </c>
      <c r="L24" s="24" t="s">
        <v>182</v>
      </c>
      <c r="M24" s="24">
        <v>11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16</v>
      </c>
      <c r="E25" s="24" t="s">
        <v>182</v>
      </c>
      <c r="F25" s="24">
        <v>13</v>
      </c>
      <c r="G25" s="27"/>
      <c r="H25" s="300"/>
      <c r="I25" s="300"/>
      <c r="J25" s="26"/>
      <c r="K25" s="24">
        <v>9</v>
      </c>
      <c r="L25" s="24" t="s">
        <v>182</v>
      </c>
      <c r="M25" s="24">
        <v>18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13</v>
      </c>
      <c r="E26" s="24" t="s">
        <v>182</v>
      </c>
      <c r="F26" s="24">
        <v>27</v>
      </c>
      <c r="G26" s="29"/>
      <c r="H26" s="300"/>
      <c r="I26" s="300"/>
      <c r="J26" s="28"/>
      <c r="K26" s="24">
        <v>7</v>
      </c>
      <c r="L26" s="24" t="s">
        <v>182</v>
      </c>
      <c r="M26" s="24">
        <v>9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220</v>
      </c>
      <c r="C28" s="305"/>
      <c r="D28" s="305"/>
      <c r="E28" s="17"/>
      <c r="F28" s="17"/>
      <c r="G28" s="17"/>
      <c r="H28" s="18"/>
      <c r="I28" s="304" t="s">
        <v>220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112</v>
      </c>
      <c r="C29" s="307"/>
      <c r="D29" s="307"/>
      <c r="E29" s="19" t="s">
        <v>111</v>
      </c>
      <c r="F29" s="307" t="s">
        <v>307</v>
      </c>
      <c r="G29" s="307"/>
      <c r="H29" s="308"/>
      <c r="I29" s="306" t="s">
        <v>309</v>
      </c>
      <c r="J29" s="307"/>
      <c r="K29" s="307"/>
      <c r="L29" s="19" t="s">
        <v>111</v>
      </c>
      <c r="M29" s="307" t="s">
        <v>117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SUM(D31:D34)</f>
        <v>48</v>
      </c>
      <c r="C31" s="23"/>
      <c r="D31" s="24">
        <v>9</v>
      </c>
      <c r="E31" s="24" t="s">
        <v>182</v>
      </c>
      <c r="F31" s="24">
        <v>14</v>
      </c>
      <c r="G31" s="25"/>
      <c r="H31" s="300">
        <f>SUM(F31:F34)</f>
        <v>66</v>
      </c>
      <c r="I31" s="300">
        <f>SUM(K31:K34)</f>
        <v>62</v>
      </c>
      <c r="J31" s="23"/>
      <c r="K31" s="24">
        <v>12</v>
      </c>
      <c r="L31" s="24" t="s">
        <v>182</v>
      </c>
      <c r="M31" s="24">
        <v>13</v>
      </c>
      <c r="N31" s="25"/>
      <c r="O31" s="300">
        <f>SUM(M31:M34)</f>
        <v>44</v>
      </c>
    </row>
    <row r="32" spans="1:15" s="10" customFormat="1" ht="13.5" customHeight="1" x14ac:dyDescent="0.2">
      <c r="A32" s="302"/>
      <c r="B32" s="300"/>
      <c r="C32" s="26"/>
      <c r="D32" s="24">
        <v>16</v>
      </c>
      <c r="E32" s="24" t="s">
        <v>182</v>
      </c>
      <c r="F32" s="24">
        <v>15</v>
      </c>
      <c r="G32" s="27"/>
      <c r="H32" s="300"/>
      <c r="I32" s="300"/>
      <c r="J32" s="26"/>
      <c r="K32" s="24">
        <v>16</v>
      </c>
      <c r="L32" s="24" t="s">
        <v>182</v>
      </c>
      <c r="M32" s="24">
        <v>14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10</v>
      </c>
      <c r="E33" s="24" t="s">
        <v>182</v>
      </c>
      <c r="F33" s="24">
        <v>22</v>
      </c>
      <c r="G33" s="27"/>
      <c r="H33" s="300"/>
      <c r="I33" s="300"/>
      <c r="J33" s="26"/>
      <c r="K33" s="24">
        <v>14</v>
      </c>
      <c r="L33" s="24" t="s">
        <v>182</v>
      </c>
      <c r="M33" s="24">
        <v>8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13</v>
      </c>
      <c r="E34" s="24" t="s">
        <v>182</v>
      </c>
      <c r="F34" s="24">
        <v>15</v>
      </c>
      <c r="G34" s="29"/>
      <c r="H34" s="300"/>
      <c r="I34" s="300"/>
      <c r="J34" s="28"/>
      <c r="K34" s="24">
        <v>20</v>
      </c>
      <c r="L34" s="24" t="s">
        <v>182</v>
      </c>
      <c r="M34" s="24">
        <v>9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ht="13.5" customHeigh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 t="s">
        <v>118</v>
      </c>
      <c r="J36" s="305"/>
      <c r="K36" s="305"/>
      <c r="L36" s="17"/>
      <c r="M36" s="17"/>
      <c r="N36" s="17"/>
      <c r="O36" s="18"/>
    </row>
    <row r="37" spans="1:15" s="10" customFormat="1" ht="13.5" customHeight="1" x14ac:dyDescent="0.2">
      <c r="A37" s="302"/>
      <c r="B37" s="306"/>
      <c r="C37" s="307"/>
      <c r="D37" s="307"/>
      <c r="E37" s="19" t="s">
        <v>111</v>
      </c>
      <c r="F37" s="307"/>
      <c r="G37" s="307"/>
      <c r="H37" s="308"/>
      <c r="I37" s="306" t="s">
        <v>141</v>
      </c>
      <c r="J37" s="307"/>
      <c r="K37" s="307"/>
      <c r="L37" s="19" t="s">
        <v>111</v>
      </c>
      <c r="M37" s="307" t="s">
        <v>82</v>
      </c>
      <c r="N37" s="307"/>
      <c r="O37" s="308"/>
    </row>
    <row r="38" spans="1:15" s="10" customFormat="1" ht="13.5" customHeigh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0</v>
      </c>
      <c r="C39" s="23"/>
      <c r="D39" s="24"/>
      <c r="E39" s="24" t="s">
        <v>182</v>
      </c>
      <c r="F39" s="24"/>
      <c r="G39" s="25"/>
      <c r="H39" s="300">
        <f>SUM(F39:F42)</f>
        <v>0</v>
      </c>
      <c r="I39" s="300">
        <f>SUM(K39:K42)</f>
        <v>41</v>
      </c>
      <c r="J39" s="23"/>
      <c r="K39" s="24">
        <v>8</v>
      </c>
      <c r="L39" s="24" t="s">
        <v>182</v>
      </c>
      <c r="M39" s="24">
        <v>16</v>
      </c>
      <c r="N39" s="25"/>
      <c r="O39" s="300">
        <f>SUM(M39:M42)</f>
        <v>60</v>
      </c>
    </row>
    <row r="40" spans="1:15" s="10" customFormat="1" ht="13.5" customHeight="1" x14ac:dyDescent="0.2">
      <c r="A40" s="302"/>
      <c r="B40" s="300"/>
      <c r="C40" s="26"/>
      <c r="D40" s="24"/>
      <c r="E40" s="24" t="s">
        <v>182</v>
      </c>
      <c r="F40" s="24"/>
      <c r="G40" s="27"/>
      <c r="H40" s="300"/>
      <c r="I40" s="300"/>
      <c r="J40" s="26"/>
      <c r="K40" s="24">
        <v>6</v>
      </c>
      <c r="L40" s="24" t="s">
        <v>182</v>
      </c>
      <c r="M40" s="24">
        <v>13</v>
      </c>
      <c r="N40" s="27"/>
      <c r="O40" s="300"/>
    </row>
    <row r="41" spans="1:15" s="10" customFormat="1" ht="13.5" customHeight="1" x14ac:dyDescent="0.2">
      <c r="A41" s="302"/>
      <c r="B41" s="300"/>
      <c r="C41" s="26"/>
      <c r="D41" s="24"/>
      <c r="E41" s="24" t="s">
        <v>182</v>
      </c>
      <c r="F41" s="24"/>
      <c r="G41" s="27"/>
      <c r="H41" s="300"/>
      <c r="I41" s="300"/>
      <c r="J41" s="26"/>
      <c r="K41" s="24">
        <v>8</v>
      </c>
      <c r="L41" s="24" t="s">
        <v>182</v>
      </c>
      <c r="M41" s="24">
        <v>16</v>
      </c>
      <c r="N41" s="27"/>
      <c r="O41" s="300"/>
    </row>
    <row r="42" spans="1:15" s="10" customFormat="1" ht="13.5" customHeight="1" x14ac:dyDescent="0.2">
      <c r="A42" s="302"/>
      <c r="B42" s="300"/>
      <c r="C42" s="28"/>
      <c r="D42" s="24"/>
      <c r="E42" s="24" t="s">
        <v>182</v>
      </c>
      <c r="F42" s="24"/>
      <c r="G42" s="29"/>
      <c r="H42" s="300"/>
      <c r="I42" s="300"/>
      <c r="J42" s="28"/>
      <c r="K42" s="24">
        <v>19</v>
      </c>
      <c r="L42" s="24" t="s">
        <v>182</v>
      </c>
      <c r="M42" s="24">
        <v>15</v>
      </c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9</v>
      </c>
      <c r="C47" s="311"/>
      <c r="D47" s="311"/>
      <c r="E47" s="311"/>
      <c r="F47" s="311"/>
      <c r="G47" s="311"/>
      <c r="H47" s="312"/>
      <c r="I47" s="310" t="s">
        <v>9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/>
      <c r="C48" s="305"/>
      <c r="D48" s="305"/>
      <c r="E48" s="17"/>
      <c r="F48" s="17"/>
      <c r="G48" s="17"/>
      <c r="H48" s="18"/>
      <c r="I48" s="304"/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/>
      <c r="C49" s="307"/>
      <c r="D49" s="307"/>
      <c r="E49" s="19" t="s">
        <v>111</v>
      </c>
      <c r="F49" s="307"/>
      <c r="G49" s="307"/>
      <c r="H49" s="308"/>
      <c r="I49" s="306"/>
      <c r="J49" s="307"/>
      <c r="K49" s="307"/>
      <c r="L49" s="19" t="s">
        <v>111</v>
      </c>
      <c r="M49" s="307"/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f>SUM(D51:D54)</f>
        <v>0</v>
      </c>
      <c r="C51" s="23"/>
      <c r="D51" s="24"/>
      <c r="E51" s="24" t="s">
        <v>182</v>
      </c>
      <c r="F51" s="24"/>
      <c r="G51" s="25"/>
      <c r="H51" s="300">
        <f>SUM(F51:F54)</f>
        <v>0</v>
      </c>
      <c r="I51" s="300">
        <f>SUM(K51:K54)</f>
        <v>0</v>
      </c>
      <c r="J51" s="23"/>
      <c r="K51" s="24"/>
      <c r="L51" s="24" t="s">
        <v>182</v>
      </c>
      <c r="M51" s="24"/>
      <c r="N51" s="25"/>
      <c r="O51" s="300">
        <f>SUM(M51:M54)</f>
        <v>0</v>
      </c>
    </row>
    <row r="52" spans="1:15" s="10" customFormat="1" ht="13.5" customHeight="1" x14ac:dyDescent="0.2">
      <c r="A52" s="302"/>
      <c r="B52" s="300"/>
      <c r="C52" s="26"/>
      <c r="D52" s="24"/>
      <c r="E52" s="24" t="s">
        <v>182</v>
      </c>
      <c r="F52" s="24"/>
      <c r="G52" s="27"/>
      <c r="H52" s="300"/>
      <c r="I52" s="300"/>
      <c r="J52" s="26"/>
      <c r="K52" s="24"/>
      <c r="L52" s="24" t="s">
        <v>182</v>
      </c>
      <c r="M52" s="24"/>
      <c r="N52" s="27"/>
      <c r="O52" s="300"/>
    </row>
    <row r="53" spans="1:15" s="10" customFormat="1" ht="13.5" customHeight="1" x14ac:dyDescent="0.2">
      <c r="A53" s="302"/>
      <c r="B53" s="300"/>
      <c r="C53" s="26"/>
      <c r="D53" s="24"/>
      <c r="E53" s="24" t="s">
        <v>182</v>
      </c>
      <c r="F53" s="24"/>
      <c r="G53" s="27"/>
      <c r="H53" s="300"/>
      <c r="I53" s="300"/>
      <c r="J53" s="26"/>
      <c r="K53" s="24"/>
      <c r="L53" s="24" t="s">
        <v>182</v>
      </c>
      <c r="M53" s="24"/>
      <c r="N53" s="27"/>
      <c r="O53" s="300"/>
    </row>
    <row r="54" spans="1:15" s="10" customFormat="1" ht="13.5" customHeight="1" x14ac:dyDescent="0.2">
      <c r="A54" s="302"/>
      <c r="B54" s="300"/>
      <c r="C54" s="28"/>
      <c r="D54" s="24"/>
      <c r="E54" s="24" t="s">
        <v>182</v>
      </c>
      <c r="F54" s="24"/>
      <c r="G54" s="29"/>
      <c r="H54" s="300"/>
      <c r="I54" s="300"/>
      <c r="J54" s="28"/>
      <c r="K54" s="24"/>
      <c r="L54" s="24" t="s">
        <v>182</v>
      </c>
      <c r="M54" s="24"/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/>
      <c r="C56" s="305"/>
      <c r="D56" s="305"/>
      <c r="E56" s="17"/>
      <c r="F56" s="17"/>
      <c r="G56" s="17"/>
      <c r="H56" s="18"/>
      <c r="I56" s="304"/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/>
      <c r="C57" s="307"/>
      <c r="D57" s="307"/>
      <c r="E57" s="19" t="s">
        <v>111</v>
      </c>
      <c r="F57" s="307"/>
      <c r="G57" s="307"/>
      <c r="H57" s="308"/>
      <c r="I57" s="306"/>
      <c r="J57" s="307"/>
      <c r="K57" s="307"/>
      <c r="L57" s="19" t="s">
        <v>111</v>
      </c>
      <c r="M57" s="307"/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f>SUM(D59:D62)</f>
        <v>0</v>
      </c>
      <c r="C59" s="23"/>
      <c r="D59" s="24"/>
      <c r="E59" s="24" t="s">
        <v>182</v>
      </c>
      <c r="F59" s="24"/>
      <c r="G59" s="25"/>
      <c r="H59" s="300">
        <f>SUM(F59:F62)</f>
        <v>0</v>
      </c>
      <c r="I59" s="300">
        <f>SUM(K59:K62)</f>
        <v>0</v>
      </c>
      <c r="J59" s="23"/>
      <c r="K59" s="24"/>
      <c r="L59" s="24" t="s">
        <v>182</v>
      </c>
      <c r="M59" s="24"/>
      <c r="N59" s="25"/>
      <c r="O59" s="300">
        <f>SUM(M59:M62)</f>
        <v>0</v>
      </c>
    </row>
    <row r="60" spans="1:15" s="10" customFormat="1" ht="13.5" customHeight="1" x14ac:dyDescent="0.2">
      <c r="A60" s="302"/>
      <c r="B60" s="300"/>
      <c r="C60" s="26"/>
      <c r="D60" s="24"/>
      <c r="E60" s="24" t="s">
        <v>182</v>
      </c>
      <c r="F60" s="24"/>
      <c r="G60" s="27"/>
      <c r="H60" s="300"/>
      <c r="I60" s="300"/>
      <c r="J60" s="26"/>
      <c r="K60" s="24"/>
      <c r="L60" s="24" t="s">
        <v>182</v>
      </c>
      <c r="M60" s="24"/>
      <c r="N60" s="27"/>
      <c r="O60" s="300"/>
    </row>
    <row r="61" spans="1:15" s="10" customFormat="1" ht="13.5" customHeight="1" x14ac:dyDescent="0.2">
      <c r="A61" s="302"/>
      <c r="B61" s="300"/>
      <c r="C61" s="26"/>
      <c r="D61" s="24"/>
      <c r="E61" s="24" t="s">
        <v>182</v>
      </c>
      <c r="F61" s="24"/>
      <c r="G61" s="27"/>
      <c r="H61" s="300"/>
      <c r="I61" s="300"/>
      <c r="J61" s="26"/>
      <c r="K61" s="24"/>
      <c r="L61" s="24" t="s">
        <v>182</v>
      </c>
      <c r="M61" s="24"/>
      <c r="N61" s="27"/>
      <c r="O61" s="300"/>
    </row>
    <row r="62" spans="1:15" s="10" customFormat="1" ht="13.5" customHeight="1" x14ac:dyDescent="0.2">
      <c r="A62" s="302"/>
      <c r="B62" s="300"/>
      <c r="C62" s="28"/>
      <c r="D62" s="24"/>
      <c r="E62" s="24" t="s">
        <v>182</v>
      </c>
      <c r="F62" s="24"/>
      <c r="G62" s="29"/>
      <c r="H62" s="300"/>
      <c r="I62" s="300"/>
      <c r="J62" s="28"/>
      <c r="K62" s="24"/>
      <c r="L62" s="24" t="s">
        <v>182</v>
      </c>
      <c r="M62" s="24"/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/>
      <c r="C64" s="305"/>
      <c r="D64" s="305"/>
      <c r="E64" s="17"/>
      <c r="F64" s="17"/>
      <c r="G64" s="17"/>
      <c r="H64" s="18"/>
      <c r="I64" s="304"/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/>
      <c r="C65" s="307"/>
      <c r="D65" s="307"/>
      <c r="E65" s="19" t="s">
        <v>111</v>
      </c>
      <c r="F65" s="307"/>
      <c r="G65" s="307"/>
      <c r="H65" s="308"/>
      <c r="I65" s="306"/>
      <c r="J65" s="307"/>
      <c r="K65" s="307"/>
      <c r="L65" s="19" t="s">
        <v>111</v>
      </c>
      <c r="M65" s="307"/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f>SUM(D67:D70)</f>
        <v>0</v>
      </c>
      <c r="C67" s="23"/>
      <c r="D67" s="24"/>
      <c r="E67" s="24" t="s">
        <v>182</v>
      </c>
      <c r="F67" s="24"/>
      <c r="G67" s="25"/>
      <c r="H67" s="300">
        <f>SUM(F67:F70)</f>
        <v>0</v>
      </c>
      <c r="I67" s="300">
        <f>SUM(K67:K70)</f>
        <v>0</v>
      </c>
      <c r="J67" s="23"/>
      <c r="K67" s="24"/>
      <c r="L67" s="24" t="s">
        <v>182</v>
      </c>
      <c r="M67" s="24"/>
      <c r="N67" s="25"/>
      <c r="O67" s="300">
        <f>SUM(M67:M70)</f>
        <v>0</v>
      </c>
    </row>
    <row r="68" spans="1:15" s="10" customFormat="1" ht="13.5" customHeight="1" x14ac:dyDescent="0.2">
      <c r="A68" s="302"/>
      <c r="B68" s="300"/>
      <c r="C68" s="26"/>
      <c r="D68" s="24"/>
      <c r="E68" s="24" t="s">
        <v>182</v>
      </c>
      <c r="F68" s="24"/>
      <c r="G68" s="27"/>
      <c r="H68" s="300"/>
      <c r="I68" s="300"/>
      <c r="J68" s="26"/>
      <c r="K68" s="24"/>
      <c r="L68" s="24" t="s">
        <v>182</v>
      </c>
      <c r="M68" s="24"/>
      <c r="N68" s="27"/>
      <c r="O68" s="300"/>
    </row>
    <row r="69" spans="1:15" s="10" customFormat="1" ht="13.5" customHeight="1" x14ac:dyDescent="0.2">
      <c r="A69" s="302"/>
      <c r="B69" s="300"/>
      <c r="C69" s="26"/>
      <c r="D69" s="24"/>
      <c r="E69" s="24" t="s">
        <v>182</v>
      </c>
      <c r="F69" s="24"/>
      <c r="G69" s="27"/>
      <c r="H69" s="300"/>
      <c r="I69" s="300"/>
      <c r="J69" s="26"/>
      <c r="K69" s="24"/>
      <c r="L69" s="24" t="s">
        <v>182</v>
      </c>
      <c r="M69" s="24"/>
      <c r="N69" s="27"/>
      <c r="O69" s="300"/>
    </row>
    <row r="70" spans="1:15" s="10" customFormat="1" ht="13.5" customHeight="1" x14ac:dyDescent="0.2">
      <c r="A70" s="302"/>
      <c r="B70" s="300"/>
      <c r="C70" s="28"/>
      <c r="D70" s="24"/>
      <c r="E70" s="24" t="s">
        <v>182</v>
      </c>
      <c r="F70" s="24"/>
      <c r="G70" s="29"/>
      <c r="H70" s="300"/>
      <c r="I70" s="300"/>
      <c r="J70" s="28"/>
      <c r="K70" s="24"/>
      <c r="L70" s="24" t="s">
        <v>182</v>
      </c>
      <c r="M70" s="24"/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/>
      <c r="C72" s="305"/>
      <c r="D72" s="305"/>
      <c r="E72" s="17"/>
      <c r="F72" s="17"/>
      <c r="G72" s="17"/>
      <c r="H72" s="18"/>
      <c r="I72" s="304"/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/>
      <c r="C73" s="307"/>
      <c r="D73" s="307"/>
      <c r="E73" s="19" t="s">
        <v>111</v>
      </c>
      <c r="F73" s="307"/>
      <c r="G73" s="307"/>
      <c r="H73" s="308"/>
      <c r="I73" s="306"/>
      <c r="J73" s="307"/>
      <c r="K73" s="307"/>
      <c r="L73" s="19" t="s">
        <v>111</v>
      </c>
      <c r="M73" s="307"/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f>SUM(D75:D78)</f>
        <v>0</v>
      </c>
      <c r="C75" s="23"/>
      <c r="D75" s="24"/>
      <c r="E75" s="24" t="s">
        <v>182</v>
      </c>
      <c r="F75" s="24"/>
      <c r="G75" s="25"/>
      <c r="H75" s="300">
        <f>SUM(F75:F78)</f>
        <v>0</v>
      </c>
      <c r="I75" s="300">
        <f>SUM(K75:K78)</f>
        <v>0</v>
      </c>
      <c r="J75" s="23"/>
      <c r="K75" s="24"/>
      <c r="L75" s="24" t="s">
        <v>182</v>
      </c>
      <c r="M75" s="24"/>
      <c r="N75" s="25"/>
      <c r="O75" s="300">
        <f>SUM(M75:M78)</f>
        <v>0</v>
      </c>
    </row>
    <row r="76" spans="1:15" ht="13.5" customHeight="1" x14ac:dyDescent="0.2">
      <c r="A76" s="302"/>
      <c r="B76" s="300"/>
      <c r="C76" s="26"/>
      <c r="D76" s="24"/>
      <c r="E76" s="24" t="s">
        <v>182</v>
      </c>
      <c r="F76" s="24"/>
      <c r="G76" s="27"/>
      <c r="H76" s="300"/>
      <c r="I76" s="300"/>
      <c r="J76" s="26"/>
      <c r="K76" s="24"/>
      <c r="L76" s="24" t="s">
        <v>182</v>
      </c>
      <c r="M76" s="24"/>
      <c r="N76" s="27"/>
      <c r="O76" s="300"/>
    </row>
    <row r="77" spans="1:15" ht="13.5" customHeight="1" x14ac:dyDescent="0.2">
      <c r="A77" s="302"/>
      <c r="B77" s="300"/>
      <c r="C77" s="26"/>
      <c r="D77" s="24"/>
      <c r="E77" s="24" t="s">
        <v>182</v>
      </c>
      <c r="F77" s="24"/>
      <c r="G77" s="27"/>
      <c r="H77" s="300"/>
      <c r="I77" s="300"/>
      <c r="J77" s="26"/>
      <c r="K77" s="24"/>
      <c r="L77" s="24" t="s">
        <v>182</v>
      </c>
      <c r="M77" s="24"/>
      <c r="N77" s="27"/>
      <c r="O77" s="300"/>
    </row>
    <row r="78" spans="1:15" ht="13.5" customHeight="1" x14ac:dyDescent="0.2">
      <c r="A78" s="302"/>
      <c r="B78" s="300"/>
      <c r="C78" s="28"/>
      <c r="D78" s="24"/>
      <c r="E78" s="24" t="s">
        <v>182</v>
      </c>
      <c r="F78" s="24"/>
      <c r="G78" s="29"/>
      <c r="H78" s="300"/>
      <c r="I78" s="300"/>
      <c r="J78" s="28"/>
      <c r="K78" s="24"/>
      <c r="L78" s="24" t="s">
        <v>182</v>
      </c>
      <c r="M78" s="24"/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/>
      <c r="C80" s="305"/>
      <c r="D80" s="305"/>
      <c r="E80" s="17"/>
      <c r="F80" s="17"/>
      <c r="G80" s="17"/>
      <c r="H80" s="18"/>
      <c r="I80" s="304"/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/>
      <c r="C81" s="307"/>
      <c r="D81" s="307"/>
      <c r="E81" s="19" t="s">
        <v>111</v>
      </c>
      <c r="F81" s="307"/>
      <c r="G81" s="307"/>
      <c r="H81" s="308"/>
      <c r="I81" s="306"/>
      <c r="J81" s="307"/>
      <c r="K81" s="307"/>
      <c r="L81" s="19" t="s">
        <v>111</v>
      </c>
      <c r="M81" s="307"/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f>SUM(D83:D86)</f>
        <v>0</v>
      </c>
      <c r="C83" s="23"/>
      <c r="D83" s="24"/>
      <c r="E83" s="24" t="s">
        <v>182</v>
      </c>
      <c r="F83" s="24"/>
      <c r="G83" s="25"/>
      <c r="H83" s="300">
        <f>SUM(F83:F86)</f>
        <v>0</v>
      </c>
      <c r="I83" s="300">
        <f>SUM(K83:K86)</f>
        <v>0</v>
      </c>
      <c r="J83" s="23"/>
      <c r="K83" s="24"/>
      <c r="L83" s="24" t="s">
        <v>182</v>
      </c>
      <c r="M83" s="24"/>
      <c r="N83" s="25"/>
      <c r="O83" s="300">
        <f>SUM(M83:M86)</f>
        <v>0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/>
      <c r="L84" s="24" t="s">
        <v>182</v>
      </c>
      <c r="M84" s="24"/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/>
      <c r="L85" s="24" t="s">
        <v>182</v>
      </c>
      <c r="M85" s="24"/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/>
      <c r="L86" s="24" t="s">
        <v>182</v>
      </c>
      <c r="M86" s="24"/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9" firstPageNumber="0" orientation="portrait" horizontalDpi="4294967293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M8" sqref="M8"/>
    </sheetView>
  </sheetViews>
  <sheetFormatPr defaultColWidth="9" defaultRowHeight="13.2" x14ac:dyDescent="0.2"/>
  <cols>
    <col min="1" max="1" width="5.44140625" style="9" customWidth="1"/>
    <col min="2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42939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197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12</v>
      </c>
      <c r="C3" s="311"/>
      <c r="D3" s="311"/>
      <c r="E3" s="311"/>
      <c r="F3" s="311"/>
      <c r="G3" s="311"/>
      <c r="H3" s="312"/>
      <c r="I3" s="310" t="s">
        <v>311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249</v>
      </c>
      <c r="C4" s="305"/>
      <c r="D4" s="305"/>
      <c r="E4" s="17"/>
      <c r="F4" s="17"/>
      <c r="G4" s="17"/>
      <c r="H4" s="18"/>
      <c r="I4" s="304" t="s">
        <v>93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279</v>
      </c>
      <c r="C5" s="307"/>
      <c r="D5" s="307"/>
      <c r="E5" s="19" t="s">
        <v>5</v>
      </c>
      <c r="F5" s="307" t="s">
        <v>312</v>
      </c>
      <c r="G5" s="307"/>
      <c r="H5" s="308"/>
      <c r="I5" s="306" t="s">
        <v>308</v>
      </c>
      <c r="J5" s="307"/>
      <c r="K5" s="307"/>
      <c r="L5" s="19" t="s">
        <v>5</v>
      </c>
      <c r="M5" s="307" t="s">
        <v>257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SUM(D7:D10)</f>
        <v>54</v>
      </c>
      <c r="C7" s="23"/>
      <c r="D7" s="24">
        <v>17</v>
      </c>
      <c r="E7" s="24" t="s">
        <v>182</v>
      </c>
      <c r="F7" s="24">
        <v>7</v>
      </c>
      <c r="G7" s="25"/>
      <c r="H7" s="300">
        <f>SUM(F7:F10)</f>
        <v>39</v>
      </c>
      <c r="I7" s="300">
        <f>SUM(K7:K10)</f>
        <v>51</v>
      </c>
      <c r="J7" s="23"/>
      <c r="K7" s="24">
        <v>17</v>
      </c>
      <c r="L7" s="24" t="s">
        <v>182</v>
      </c>
      <c r="M7" s="24">
        <v>11</v>
      </c>
      <c r="N7" s="25"/>
      <c r="O7" s="300">
        <f>SUM(M7:M10)</f>
        <v>69</v>
      </c>
    </row>
    <row r="8" spans="1:15" ht="13.5" customHeight="1" x14ac:dyDescent="0.2">
      <c r="A8" s="302"/>
      <c r="B8" s="300"/>
      <c r="C8" s="26"/>
      <c r="D8" s="24">
        <v>11</v>
      </c>
      <c r="E8" s="24" t="s">
        <v>182</v>
      </c>
      <c r="F8" s="24">
        <v>12</v>
      </c>
      <c r="G8" s="27"/>
      <c r="H8" s="300"/>
      <c r="I8" s="300"/>
      <c r="J8" s="26"/>
      <c r="K8" s="24">
        <v>14</v>
      </c>
      <c r="L8" s="24" t="s">
        <v>182</v>
      </c>
      <c r="M8" s="24">
        <v>17</v>
      </c>
      <c r="N8" s="27"/>
      <c r="O8" s="300"/>
    </row>
    <row r="9" spans="1:15" ht="13.5" customHeight="1" x14ac:dyDescent="0.2">
      <c r="A9" s="302"/>
      <c r="B9" s="300"/>
      <c r="C9" s="26"/>
      <c r="D9" s="24">
        <v>19</v>
      </c>
      <c r="E9" s="24" t="s">
        <v>182</v>
      </c>
      <c r="F9" s="24">
        <v>13</v>
      </c>
      <c r="G9" s="27"/>
      <c r="H9" s="300"/>
      <c r="I9" s="300"/>
      <c r="J9" s="26"/>
      <c r="K9" s="24">
        <v>11</v>
      </c>
      <c r="L9" s="24" t="s">
        <v>182</v>
      </c>
      <c r="M9" s="24">
        <v>15</v>
      </c>
      <c r="N9" s="27"/>
      <c r="O9" s="300"/>
    </row>
    <row r="10" spans="1:15" ht="13.5" customHeight="1" x14ac:dyDescent="0.2">
      <c r="A10" s="302"/>
      <c r="B10" s="300"/>
      <c r="C10" s="28"/>
      <c r="D10" s="24">
        <v>7</v>
      </c>
      <c r="E10" s="24" t="s">
        <v>182</v>
      </c>
      <c r="F10" s="24">
        <v>7</v>
      </c>
      <c r="G10" s="29"/>
      <c r="H10" s="300"/>
      <c r="I10" s="300"/>
      <c r="J10" s="28"/>
      <c r="K10" s="24">
        <v>9</v>
      </c>
      <c r="L10" s="24" t="s">
        <v>182</v>
      </c>
      <c r="M10" s="24">
        <v>26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227</v>
      </c>
      <c r="C12" s="305"/>
      <c r="D12" s="305"/>
      <c r="E12" s="17"/>
      <c r="F12" s="17"/>
      <c r="G12" s="17"/>
      <c r="H12" s="18"/>
      <c r="I12" s="304" t="s">
        <v>313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65</v>
      </c>
      <c r="C13" s="307"/>
      <c r="D13" s="307"/>
      <c r="E13" s="19" t="s">
        <v>5</v>
      </c>
      <c r="F13" s="307" t="s">
        <v>58</v>
      </c>
      <c r="G13" s="307"/>
      <c r="H13" s="308"/>
      <c r="I13" s="306" t="s">
        <v>314</v>
      </c>
      <c r="J13" s="307"/>
      <c r="K13" s="307"/>
      <c r="L13" s="19" t="s">
        <v>5</v>
      </c>
      <c r="M13" s="307" t="s">
        <v>315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SUM(D15:D18)</f>
        <v>91</v>
      </c>
      <c r="C15" s="23"/>
      <c r="D15" s="24">
        <v>27</v>
      </c>
      <c r="E15" s="24" t="s">
        <v>182</v>
      </c>
      <c r="F15" s="24">
        <v>16</v>
      </c>
      <c r="G15" s="25"/>
      <c r="H15" s="300">
        <f>SUM(F15:F18)</f>
        <v>59</v>
      </c>
      <c r="I15" s="300">
        <f>SUM(K15:K18)</f>
        <v>31</v>
      </c>
      <c r="J15" s="23"/>
      <c r="K15" s="24">
        <v>8</v>
      </c>
      <c r="L15" s="24" t="s">
        <v>182</v>
      </c>
      <c r="M15" s="24">
        <v>14</v>
      </c>
      <c r="N15" s="25"/>
      <c r="O15" s="300">
        <f>SUM(M15:M18)</f>
        <v>37</v>
      </c>
    </row>
    <row r="16" spans="1:15" s="10" customFormat="1" ht="13.5" customHeight="1" x14ac:dyDescent="0.2">
      <c r="A16" s="302"/>
      <c r="B16" s="300"/>
      <c r="C16" s="26"/>
      <c r="D16" s="24">
        <v>27</v>
      </c>
      <c r="E16" s="24" t="s">
        <v>182</v>
      </c>
      <c r="F16" s="24">
        <v>17</v>
      </c>
      <c r="G16" s="27"/>
      <c r="H16" s="300"/>
      <c r="I16" s="300"/>
      <c r="J16" s="26"/>
      <c r="K16" s="24">
        <v>3</v>
      </c>
      <c r="L16" s="24" t="s">
        <v>182</v>
      </c>
      <c r="M16" s="24">
        <v>10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14</v>
      </c>
      <c r="E17" s="24" t="s">
        <v>182</v>
      </c>
      <c r="F17" s="24">
        <v>14</v>
      </c>
      <c r="G17" s="27"/>
      <c r="H17" s="300"/>
      <c r="I17" s="300"/>
      <c r="J17" s="26"/>
      <c r="K17" s="24">
        <v>9</v>
      </c>
      <c r="L17" s="24" t="s">
        <v>182</v>
      </c>
      <c r="M17" s="24">
        <v>9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23</v>
      </c>
      <c r="E18" s="24" t="s">
        <v>182</v>
      </c>
      <c r="F18" s="24">
        <v>12</v>
      </c>
      <c r="G18" s="29"/>
      <c r="H18" s="300"/>
      <c r="I18" s="300"/>
      <c r="J18" s="28"/>
      <c r="K18" s="24">
        <v>11</v>
      </c>
      <c r="L18" s="24" t="s">
        <v>182</v>
      </c>
      <c r="M18" s="24">
        <v>4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227</v>
      </c>
      <c r="C20" s="305"/>
      <c r="D20" s="305"/>
      <c r="E20" s="17"/>
      <c r="F20" s="17"/>
      <c r="G20" s="17"/>
      <c r="H20" s="18"/>
      <c r="I20" s="304" t="s">
        <v>316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19</v>
      </c>
      <c r="C21" s="307"/>
      <c r="D21" s="307"/>
      <c r="E21" s="19" t="s">
        <v>5</v>
      </c>
      <c r="F21" s="307" t="s">
        <v>176</v>
      </c>
      <c r="G21" s="307"/>
      <c r="H21" s="308"/>
      <c r="I21" s="306" t="s">
        <v>52</v>
      </c>
      <c r="J21" s="307"/>
      <c r="K21" s="307"/>
      <c r="L21" s="19" t="s">
        <v>5</v>
      </c>
      <c r="M21" s="307" t="s">
        <v>318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70</v>
      </c>
      <c r="C23" s="23"/>
      <c r="D23" s="24">
        <v>27</v>
      </c>
      <c r="E23" s="24" t="s">
        <v>182</v>
      </c>
      <c r="F23" s="24">
        <v>20</v>
      </c>
      <c r="G23" s="25"/>
      <c r="H23" s="300">
        <f>SUM(F23:F26)</f>
        <v>72</v>
      </c>
      <c r="I23" s="300">
        <f>SUM(K23:K26)</f>
        <v>81</v>
      </c>
      <c r="J23" s="23"/>
      <c r="K23" s="24">
        <v>16</v>
      </c>
      <c r="L23" s="24" t="s">
        <v>182</v>
      </c>
      <c r="M23" s="24">
        <v>9</v>
      </c>
      <c r="N23" s="25"/>
      <c r="O23" s="300">
        <f>SUM(M23:M26)</f>
        <v>41</v>
      </c>
    </row>
    <row r="24" spans="1:15" s="10" customFormat="1" ht="13.5" customHeight="1" x14ac:dyDescent="0.2">
      <c r="A24" s="302"/>
      <c r="B24" s="300"/>
      <c r="C24" s="26"/>
      <c r="D24" s="24">
        <v>9</v>
      </c>
      <c r="E24" s="24" t="s">
        <v>182</v>
      </c>
      <c r="F24" s="24">
        <v>14</v>
      </c>
      <c r="G24" s="27"/>
      <c r="H24" s="300"/>
      <c r="I24" s="300"/>
      <c r="J24" s="26"/>
      <c r="K24" s="24">
        <v>27</v>
      </c>
      <c r="L24" s="24" t="s">
        <v>182</v>
      </c>
      <c r="M24" s="24">
        <v>13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17</v>
      </c>
      <c r="E25" s="24" t="s">
        <v>182</v>
      </c>
      <c r="F25" s="24">
        <v>19</v>
      </c>
      <c r="G25" s="27"/>
      <c r="H25" s="300"/>
      <c r="I25" s="300"/>
      <c r="J25" s="26"/>
      <c r="K25" s="24">
        <v>20</v>
      </c>
      <c r="L25" s="24" t="s">
        <v>182</v>
      </c>
      <c r="M25" s="24">
        <v>8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17</v>
      </c>
      <c r="E26" s="24" t="s">
        <v>182</v>
      </c>
      <c r="F26" s="24">
        <v>19</v>
      </c>
      <c r="G26" s="29"/>
      <c r="H26" s="300"/>
      <c r="I26" s="300"/>
      <c r="J26" s="28"/>
      <c r="K26" s="24">
        <v>18</v>
      </c>
      <c r="L26" s="24" t="s">
        <v>182</v>
      </c>
      <c r="M26" s="24">
        <v>11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8</v>
      </c>
      <c r="C28" s="305"/>
      <c r="D28" s="305"/>
      <c r="E28" s="17"/>
      <c r="F28" s="17"/>
      <c r="G28" s="17"/>
      <c r="H28" s="18"/>
      <c r="I28" s="304" t="s">
        <v>46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320</v>
      </c>
      <c r="C29" s="307"/>
      <c r="D29" s="307"/>
      <c r="E29" s="19" t="s">
        <v>5</v>
      </c>
      <c r="F29" s="307" t="s">
        <v>238</v>
      </c>
      <c r="G29" s="307"/>
      <c r="H29" s="308"/>
      <c r="I29" s="306" t="s">
        <v>321</v>
      </c>
      <c r="J29" s="307"/>
      <c r="K29" s="307"/>
      <c r="L29" s="19" t="s">
        <v>5</v>
      </c>
      <c r="M29" s="307" t="s">
        <v>281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SUM(D31:D34)</f>
        <v>81</v>
      </c>
      <c r="C31" s="23"/>
      <c r="D31" s="24">
        <v>21</v>
      </c>
      <c r="E31" s="24" t="s">
        <v>182</v>
      </c>
      <c r="F31" s="24">
        <v>9</v>
      </c>
      <c r="G31" s="25"/>
      <c r="H31" s="300">
        <f>SUM(F31:F34)</f>
        <v>49</v>
      </c>
      <c r="I31" s="300">
        <f>SUM(K31:K34)</f>
        <v>90</v>
      </c>
      <c r="J31" s="23"/>
      <c r="K31" s="24">
        <v>17</v>
      </c>
      <c r="L31" s="24" t="s">
        <v>182</v>
      </c>
      <c r="M31" s="24">
        <v>10</v>
      </c>
      <c r="N31" s="25"/>
      <c r="O31" s="300">
        <f>SUM(M31:M34)</f>
        <v>48</v>
      </c>
    </row>
    <row r="32" spans="1:15" s="10" customFormat="1" ht="13.5" customHeight="1" x14ac:dyDescent="0.2">
      <c r="A32" s="302"/>
      <c r="B32" s="300"/>
      <c r="C32" s="26"/>
      <c r="D32" s="24">
        <v>17</v>
      </c>
      <c r="E32" s="24" t="s">
        <v>182</v>
      </c>
      <c r="F32" s="24">
        <v>21</v>
      </c>
      <c r="G32" s="27"/>
      <c r="H32" s="300"/>
      <c r="I32" s="300"/>
      <c r="J32" s="26"/>
      <c r="K32" s="24">
        <v>27</v>
      </c>
      <c r="L32" s="24" t="s">
        <v>182</v>
      </c>
      <c r="M32" s="24">
        <v>11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27</v>
      </c>
      <c r="E33" s="24" t="s">
        <v>182</v>
      </c>
      <c r="F33" s="24">
        <v>11</v>
      </c>
      <c r="G33" s="27"/>
      <c r="H33" s="300"/>
      <c r="I33" s="300"/>
      <c r="J33" s="26"/>
      <c r="K33" s="24">
        <v>22</v>
      </c>
      <c r="L33" s="24" t="s">
        <v>182</v>
      </c>
      <c r="M33" s="24">
        <v>8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16</v>
      </c>
      <c r="E34" s="24" t="s">
        <v>182</v>
      </c>
      <c r="F34" s="24">
        <v>8</v>
      </c>
      <c r="G34" s="29"/>
      <c r="H34" s="300"/>
      <c r="I34" s="300"/>
      <c r="J34" s="28"/>
      <c r="K34" s="24">
        <v>24</v>
      </c>
      <c r="L34" s="24" t="s">
        <v>182</v>
      </c>
      <c r="M34" s="24">
        <v>19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ht="13.5" customHeigh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/>
      <c r="J36" s="305"/>
      <c r="K36" s="305"/>
      <c r="L36" s="17"/>
      <c r="M36" s="17"/>
      <c r="N36" s="17"/>
      <c r="O36" s="18"/>
    </row>
    <row r="37" spans="1:15" s="10" customFormat="1" ht="13.5" customHeight="1" x14ac:dyDescent="0.2">
      <c r="A37" s="302"/>
      <c r="B37" s="306"/>
      <c r="C37" s="307"/>
      <c r="D37" s="307"/>
      <c r="E37" s="19" t="s">
        <v>5</v>
      </c>
      <c r="F37" s="307"/>
      <c r="G37" s="307"/>
      <c r="H37" s="308"/>
      <c r="I37" s="306"/>
      <c r="J37" s="307"/>
      <c r="K37" s="307"/>
      <c r="L37" s="19" t="s">
        <v>5</v>
      </c>
      <c r="M37" s="307"/>
      <c r="N37" s="307"/>
      <c r="O37" s="308"/>
    </row>
    <row r="38" spans="1:15" s="10" customFormat="1" ht="13.5" customHeigh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0</v>
      </c>
      <c r="C39" s="23"/>
      <c r="D39" s="24"/>
      <c r="E39" s="24" t="s">
        <v>182</v>
      </c>
      <c r="F39" s="24"/>
      <c r="G39" s="25"/>
      <c r="H39" s="300">
        <f>SUM(F39:F42)</f>
        <v>0</v>
      </c>
      <c r="I39" s="300">
        <f>SUM(K39:K42)</f>
        <v>0</v>
      </c>
      <c r="J39" s="23"/>
      <c r="K39" s="24"/>
      <c r="L39" s="24" t="s">
        <v>182</v>
      </c>
      <c r="M39" s="24"/>
      <c r="N39" s="25"/>
      <c r="O39" s="300">
        <f>SUM(M39:M42)</f>
        <v>0</v>
      </c>
    </row>
    <row r="40" spans="1:15" s="10" customFormat="1" ht="13.5" customHeight="1" x14ac:dyDescent="0.2">
      <c r="A40" s="302"/>
      <c r="B40" s="300"/>
      <c r="C40" s="26"/>
      <c r="D40" s="24"/>
      <c r="E40" s="24" t="s">
        <v>182</v>
      </c>
      <c r="F40" s="24"/>
      <c r="G40" s="27"/>
      <c r="H40" s="300"/>
      <c r="I40" s="300"/>
      <c r="J40" s="26"/>
      <c r="K40" s="24"/>
      <c r="L40" s="24" t="s">
        <v>182</v>
      </c>
      <c r="M40" s="24"/>
      <c r="N40" s="27"/>
      <c r="O40" s="300"/>
    </row>
    <row r="41" spans="1:15" s="10" customFormat="1" ht="13.5" customHeight="1" x14ac:dyDescent="0.2">
      <c r="A41" s="302"/>
      <c r="B41" s="300"/>
      <c r="C41" s="26"/>
      <c r="D41" s="24"/>
      <c r="E41" s="24" t="s">
        <v>182</v>
      </c>
      <c r="F41" s="24"/>
      <c r="G41" s="27"/>
      <c r="H41" s="300"/>
      <c r="I41" s="300"/>
      <c r="J41" s="26"/>
      <c r="K41" s="24"/>
      <c r="L41" s="24" t="s">
        <v>182</v>
      </c>
      <c r="M41" s="24"/>
      <c r="N41" s="27"/>
      <c r="O41" s="300"/>
    </row>
    <row r="42" spans="1:15" s="10" customFormat="1" ht="13.5" customHeight="1" x14ac:dyDescent="0.2">
      <c r="A42" s="302"/>
      <c r="B42" s="300"/>
      <c r="C42" s="28"/>
      <c r="D42" s="24"/>
      <c r="E42" s="24" t="s">
        <v>182</v>
      </c>
      <c r="F42" s="24"/>
      <c r="G42" s="29"/>
      <c r="H42" s="300"/>
      <c r="I42" s="300"/>
      <c r="J42" s="28"/>
      <c r="K42" s="24"/>
      <c r="L42" s="24" t="s">
        <v>182</v>
      </c>
      <c r="M42" s="24"/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42939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322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323</v>
      </c>
      <c r="C47" s="311"/>
      <c r="D47" s="311"/>
      <c r="E47" s="311"/>
      <c r="F47" s="311"/>
      <c r="G47" s="311"/>
      <c r="H47" s="312"/>
      <c r="I47" s="310" t="s">
        <v>310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195</v>
      </c>
      <c r="C48" s="305"/>
      <c r="D48" s="305"/>
      <c r="E48" s="17"/>
      <c r="F48" s="17"/>
      <c r="G48" s="17"/>
      <c r="H48" s="18"/>
      <c r="I48" s="304" t="s">
        <v>195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101</v>
      </c>
      <c r="C49" s="307"/>
      <c r="D49" s="307"/>
      <c r="E49" s="19" t="s">
        <v>111</v>
      </c>
      <c r="F49" s="307" t="s">
        <v>103</v>
      </c>
      <c r="G49" s="307"/>
      <c r="H49" s="308"/>
      <c r="I49" s="306" t="s">
        <v>85</v>
      </c>
      <c r="J49" s="307"/>
      <c r="K49" s="307"/>
      <c r="L49" s="19" t="s">
        <v>111</v>
      </c>
      <c r="M49" s="307" t="s">
        <v>104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f>SUM(D51:D54)</f>
        <v>38</v>
      </c>
      <c r="C51" s="23"/>
      <c r="D51" s="24">
        <v>6</v>
      </c>
      <c r="E51" s="24" t="s">
        <v>182</v>
      </c>
      <c r="F51" s="24">
        <v>26</v>
      </c>
      <c r="G51" s="25"/>
      <c r="H51" s="300">
        <f>SUM(F51:F54)</f>
        <v>57</v>
      </c>
      <c r="I51" s="300">
        <f>SUM(K51:K54)</f>
        <v>67</v>
      </c>
      <c r="J51" s="23"/>
      <c r="K51" s="24">
        <v>18</v>
      </c>
      <c r="L51" s="24" t="s">
        <v>182</v>
      </c>
      <c r="M51" s="24">
        <v>12</v>
      </c>
      <c r="N51" s="25"/>
      <c r="O51" s="300">
        <f>SUM(M51:M54)</f>
        <v>38</v>
      </c>
    </row>
    <row r="52" spans="1:15" s="10" customFormat="1" ht="13.5" customHeight="1" x14ac:dyDescent="0.2">
      <c r="A52" s="302"/>
      <c r="B52" s="300"/>
      <c r="C52" s="26"/>
      <c r="D52" s="24">
        <v>8</v>
      </c>
      <c r="E52" s="24" t="s">
        <v>182</v>
      </c>
      <c r="F52" s="24">
        <v>12</v>
      </c>
      <c r="G52" s="27"/>
      <c r="H52" s="300"/>
      <c r="I52" s="300"/>
      <c r="J52" s="26"/>
      <c r="K52" s="24">
        <v>17</v>
      </c>
      <c r="L52" s="24" t="s">
        <v>182</v>
      </c>
      <c r="M52" s="24">
        <v>6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13</v>
      </c>
      <c r="E53" s="24" t="s">
        <v>182</v>
      </c>
      <c r="F53" s="24">
        <v>14</v>
      </c>
      <c r="G53" s="27"/>
      <c r="H53" s="300"/>
      <c r="I53" s="300"/>
      <c r="J53" s="26"/>
      <c r="K53" s="24">
        <v>19</v>
      </c>
      <c r="L53" s="24" t="s">
        <v>182</v>
      </c>
      <c r="M53" s="24">
        <v>11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>
        <v>11</v>
      </c>
      <c r="E54" s="24" t="s">
        <v>182</v>
      </c>
      <c r="F54" s="24">
        <v>5</v>
      </c>
      <c r="G54" s="29"/>
      <c r="H54" s="300"/>
      <c r="I54" s="300"/>
      <c r="J54" s="28"/>
      <c r="K54" s="24">
        <v>13</v>
      </c>
      <c r="L54" s="24" t="s">
        <v>182</v>
      </c>
      <c r="M54" s="24">
        <v>9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184</v>
      </c>
      <c r="C56" s="305"/>
      <c r="D56" s="305"/>
      <c r="E56" s="17"/>
      <c r="F56" s="17"/>
      <c r="G56" s="17"/>
      <c r="H56" s="18"/>
      <c r="I56" s="304" t="s">
        <v>177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135</v>
      </c>
      <c r="C57" s="307"/>
      <c r="D57" s="307"/>
      <c r="E57" s="19" t="s">
        <v>111</v>
      </c>
      <c r="F57" s="307" t="s">
        <v>137</v>
      </c>
      <c r="G57" s="307"/>
      <c r="H57" s="308"/>
      <c r="I57" s="306" t="s">
        <v>44</v>
      </c>
      <c r="J57" s="307"/>
      <c r="K57" s="307"/>
      <c r="L57" s="19" t="s">
        <v>111</v>
      </c>
      <c r="M57" s="307" t="s">
        <v>192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f>SUM(D59:D62)</f>
        <v>57</v>
      </c>
      <c r="C59" s="23"/>
      <c r="D59" s="24">
        <v>11</v>
      </c>
      <c r="E59" s="24" t="s">
        <v>182</v>
      </c>
      <c r="F59" s="24">
        <v>20</v>
      </c>
      <c r="G59" s="25"/>
      <c r="H59" s="300">
        <f>SUM(F59:F62)</f>
        <v>59</v>
      </c>
      <c r="I59" s="300">
        <f>SUM(K59:K62)</f>
        <v>88</v>
      </c>
      <c r="J59" s="23"/>
      <c r="K59" s="24">
        <v>25</v>
      </c>
      <c r="L59" s="24" t="s">
        <v>182</v>
      </c>
      <c r="M59" s="24">
        <v>27</v>
      </c>
      <c r="N59" s="25"/>
      <c r="O59" s="300">
        <f>SUM(M59:M62)</f>
        <v>69</v>
      </c>
    </row>
    <row r="60" spans="1:15" s="10" customFormat="1" ht="13.5" customHeight="1" x14ac:dyDescent="0.2">
      <c r="A60" s="302"/>
      <c r="B60" s="300"/>
      <c r="C60" s="26"/>
      <c r="D60" s="24">
        <v>22</v>
      </c>
      <c r="E60" s="24" t="s">
        <v>182</v>
      </c>
      <c r="F60" s="24">
        <v>9</v>
      </c>
      <c r="G60" s="27"/>
      <c r="H60" s="300"/>
      <c r="I60" s="300"/>
      <c r="J60" s="26"/>
      <c r="K60" s="24">
        <v>21</v>
      </c>
      <c r="L60" s="24" t="s">
        <v>182</v>
      </c>
      <c r="M60" s="24">
        <v>12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9</v>
      </c>
      <c r="E61" s="24" t="s">
        <v>182</v>
      </c>
      <c r="F61" s="24">
        <v>8</v>
      </c>
      <c r="G61" s="27"/>
      <c r="H61" s="300"/>
      <c r="I61" s="300"/>
      <c r="J61" s="26"/>
      <c r="K61" s="24">
        <v>14</v>
      </c>
      <c r="L61" s="24" t="s">
        <v>182</v>
      </c>
      <c r="M61" s="24">
        <v>22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15</v>
      </c>
      <c r="E62" s="24" t="s">
        <v>182</v>
      </c>
      <c r="F62" s="24">
        <v>22</v>
      </c>
      <c r="G62" s="29"/>
      <c r="H62" s="300"/>
      <c r="I62" s="300"/>
      <c r="J62" s="28"/>
      <c r="K62" s="24">
        <v>28</v>
      </c>
      <c r="L62" s="24" t="s">
        <v>182</v>
      </c>
      <c r="M62" s="24">
        <v>8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186</v>
      </c>
      <c r="C64" s="305"/>
      <c r="D64" s="305"/>
      <c r="E64" s="17"/>
      <c r="F64" s="17"/>
      <c r="G64" s="17"/>
      <c r="H64" s="18"/>
      <c r="I64" s="304" t="s">
        <v>184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21</v>
      </c>
      <c r="C65" s="307"/>
      <c r="D65" s="307"/>
      <c r="E65" s="19" t="s">
        <v>111</v>
      </c>
      <c r="F65" s="307" t="s">
        <v>76</v>
      </c>
      <c r="G65" s="307"/>
      <c r="H65" s="308"/>
      <c r="I65" s="306" t="s">
        <v>324</v>
      </c>
      <c r="J65" s="307"/>
      <c r="K65" s="307"/>
      <c r="L65" s="19" t="s">
        <v>111</v>
      </c>
      <c r="M65" s="307" t="s">
        <v>31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f>SUM(D67:D70)</f>
        <v>54</v>
      </c>
      <c r="C67" s="23"/>
      <c r="D67" s="24">
        <v>12</v>
      </c>
      <c r="E67" s="24" t="s">
        <v>182</v>
      </c>
      <c r="F67" s="24">
        <v>15</v>
      </c>
      <c r="G67" s="25"/>
      <c r="H67" s="300">
        <f>SUM(F67:F70)</f>
        <v>67</v>
      </c>
      <c r="I67" s="300">
        <f>SUM(K67:K70)</f>
        <v>53</v>
      </c>
      <c r="J67" s="23"/>
      <c r="K67" s="24">
        <v>6</v>
      </c>
      <c r="L67" s="24" t="s">
        <v>182</v>
      </c>
      <c r="M67" s="24">
        <v>15</v>
      </c>
      <c r="N67" s="25"/>
      <c r="O67" s="300">
        <f>SUM(M67:M70)</f>
        <v>42</v>
      </c>
    </row>
    <row r="68" spans="1:15" s="10" customFormat="1" ht="13.5" customHeight="1" x14ac:dyDescent="0.2">
      <c r="A68" s="302"/>
      <c r="B68" s="300"/>
      <c r="C68" s="26"/>
      <c r="D68" s="24">
        <v>15</v>
      </c>
      <c r="E68" s="24" t="s">
        <v>182</v>
      </c>
      <c r="F68" s="24">
        <v>14</v>
      </c>
      <c r="G68" s="27"/>
      <c r="H68" s="300"/>
      <c r="I68" s="300"/>
      <c r="J68" s="26"/>
      <c r="K68" s="24">
        <v>16</v>
      </c>
      <c r="L68" s="24" t="s">
        <v>182</v>
      </c>
      <c r="M68" s="24">
        <v>6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15</v>
      </c>
      <c r="E69" s="24" t="s">
        <v>182</v>
      </c>
      <c r="F69" s="24">
        <v>20</v>
      </c>
      <c r="G69" s="27"/>
      <c r="H69" s="300"/>
      <c r="I69" s="300"/>
      <c r="J69" s="26"/>
      <c r="K69" s="24">
        <v>13</v>
      </c>
      <c r="L69" s="24" t="s">
        <v>182</v>
      </c>
      <c r="M69" s="24">
        <v>12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12</v>
      </c>
      <c r="E70" s="24" t="s">
        <v>182</v>
      </c>
      <c r="F70" s="24">
        <v>18</v>
      </c>
      <c r="G70" s="29"/>
      <c r="H70" s="300"/>
      <c r="I70" s="300"/>
      <c r="J70" s="28"/>
      <c r="K70" s="24">
        <v>18</v>
      </c>
      <c r="L70" s="24" t="s">
        <v>182</v>
      </c>
      <c r="M70" s="24">
        <v>9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194</v>
      </c>
      <c r="C72" s="305"/>
      <c r="D72" s="305"/>
      <c r="E72" s="17"/>
      <c r="F72" s="17"/>
      <c r="G72" s="17"/>
      <c r="H72" s="18"/>
      <c r="I72" s="304" t="s">
        <v>201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187</v>
      </c>
      <c r="C73" s="307"/>
      <c r="D73" s="307"/>
      <c r="E73" s="19" t="s">
        <v>111</v>
      </c>
      <c r="F73" s="307" t="s">
        <v>325</v>
      </c>
      <c r="G73" s="307"/>
      <c r="H73" s="308"/>
      <c r="I73" s="306" t="s">
        <v>119</v>
      </c>
      <c r="J73" s="307"/>
      <c r="K73" s="307"/>
      <c r="L73" s="19" t="s">
        <v>111</v>
      </c>
      <c r="M73" s="307" t="s">
        <v>326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f>SUM(D75:D78)</f>
        <v>32</v>
      </c>
      <c r="C75" s="23"/>
      <c r="D75" s="24">
        <v>8</v>
      </c>
      <c r="E75" s="24" t="s">
        <v>182</v>
      </c>
      <c r="F75" s="24">
        <v>14</v>
      </c>
      <c r="G75" s="25"/>
      <c r="H75" s="300">
        <f>SUM(F75:F78)</f>
        <v>60</v>
      </c>
      <c r="I75" s="300">
        <f>SUM(K75:K78)</f>
        <v>41</v>
      </c>
      <c r="J75" s="23"/>
      <c r="K75" s="24">
        <v>15</v>
      </c>
      <c r="L75" s="24" t="s">
        <v>182</v>
      </c>
      <c r="M75" s="24">
        <v>12</v>
      </c>
      <c r="N75" s="25"/>
      <c r="O75" s="300">
        <f>SUM(M75:M78)</f>
        <v>53</v>
      </c>
    </row>
    <row r="76" spans="1:15" ht="13.5" customHeight="1" x14ac:dyDescent="0.2">
      <c r="A76" s="302"/>
      <c r="B76" s="300"/>
      <c r="C76" s="26"/>
      <c r="D76" s="24">
        <v>9</v>
      </c>
      <c r="E76" s="24" t="s">
        <v>182</v>
      </c>
      <c r="F76" s="24">
        <v>15</v>
      </c>
      <c r="G76" s="27"/>
      <c r="H76" s="300"/>
      <c r="I76" s="300"/>
      <c r="J76" s="26"/>
      <c r="K76" s="24">
        <v>12</v>
      </c>
      <c r="L76" s="24" t="s">
        <v>182</v>
      </c>
      <c r="M76" s="24">
        <v>13</v>
      </c>
      <c r="N76" s="27"/>
      <c r="O76" s="300"/>
    </row>
    <row r="77" spans="1:15" ht="13.5" customHeight="1" x14ac:dyDescent="0.2">
      <c r="A77" s="302"/>
      <c r="B77" s="300"/>
      <c r="C77" s="26"/>
      <c r="D77" s="24">
        <v>9</v>
      </c>
      <c r="E77" s="24" t="s">
        <v>182</v>
      </c>
      <c r="F77" s="24">
        <v>17</v>
      </c>
      <c r="G77" s="27"/>
      <c r="H77" s="300"/>
      <c r="I77" s="300"/>
      <c r="J77" s="26"/>
      <c r="K77" s="24">
        <v>7</v>
      </c>
      <c r="L77" s="24" t="s">
        <v>182</v>
      </c>
      <c r="M77" s="24">
        <v>15</v>
      </c>
      <c r="N77" s="27"/>
      <c r="O77" s="300"/>
    </row>
    <row r="78" spans="1:15" ht="13.5" customHeight="1" x14ac:dyDescent="0.2">
      <c r="A78" s="302"/>
      <c r="B78" s="300"/>
      <c r="C78" s="28"/>
      <c r="D78" s="24">
        <v>6</v>
      </c>
      <c r="E78" s="24" t="s">
        <v>182</v>
      </c>
      <c r="F78" s="24">
        <v>14</v>
      </c>
      <c r="G78" s="29"/>
      <c r="H78" s="300"/>
      <c r="I78" s="300"/>
      <c r="J78" s="28"/>
      <c r="K78" s="24">
        <v>7</v>
      </c>
      <c r="L78" s="24" t="s">
        <v>182</v>
      </c>
      <c r="M78" s="24">
        <v>13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/>
      <c r="C80" s="305"/>
      <c r="D80" s="305"/>
      <c r="E80" s="17"/>
      <c r="F80" s="17"/>
      <c r="G80" s="17"/>
      <c r="H80" s="18"/>
      <c r="I80" s="304"/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/>
      <c r="C81" s="307"/>
      <c r="D81" s="307"/>
      <c r="E81" s="19" t="s">
        <v>111</v>
      </c>
      <c r="F81" s="307"/>
      <c r="G81" s="307"/>
      <c r="H81" s="308"/>
      <c r="I81" s="306"/>
      <c r="J81" s="307"/>
      <c r="K81" s="307"/>
      <c r="L81" s="19" t="s">
        <v>111</v>
      </c>
      <c r="M81" s="307"/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f>SUM(D83:D86)</f>
        <v>0</v>
      </c>
      <c r="C83" s="23"/>
      <c r="D83" s="24"/>
      <c r="E83" s="24" t="s">
        <v>182</v>
      </c>
      <c r="F83" s="24"/>
      <c r="G83" s="25"/>
      <c r="H83" s="300">
        <f>SUM(F83:F86)</f>
        <v>0</v>
      </c>
      <c r="I83" s="300">
        <f>SUM(K83:K86)</f>
        <v>0</v>
      </c>
      <c r="J83" s="23"/>
      <c r="K83" s="24"/>
      <c r="L83" s="24" t="s">
        <v>182</v>
      </c>
      <c r="M83" s="24"/>
      <c r="N83" s="25"/>
      <c r="O83" s="300">
        <f>SUM(M83:M86)</f>
        <v>0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/>
      <c r="L84" s="24" t="s">
        <v>182</v>
      </c>
      <c r="M84" s="24"/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/>
      <c r="L85" s="24" t="s">
        <v>182</v>
      </c>
      <c r="M85" s="24"/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/>
      <c r="L86" s="24" t="s">
        <v>182</v>
      </c>
      <c r="M86" s="24"/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9" firstPageNumber="0" orientation="portrait" horizontalDpi="4294967293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F74" sqref="F74"/>
    </sheetView>
  </sheetViews>
  <sheetFormatPr defaultColWidth="9" defaultRowHeight="13.2" x14ac:dyDescent="0.2"/>
  <cols>
    <col min="1" max="1" width="5.44140625" style="9" customWidth="1"/>
    <col min="2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42946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54</v>
      </c>
      <c r="C3" s="311"/>
      <c r="D3" s="311"/>
      <c r="E3" s="311"/>
      <c r="F3" s="311"/>
      <c r="G3" s="311"/>
      <c r="H3" s="312"/>
      <c r="I3" s="310" t="s">
        <v>92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235</v>
      </c>
      <c r="C4" s="305"/>
      <c r="D4" s="305"/>
      <c r="E4" s="17"/>
      <c r="F4" s="17"/>
      <c r="G4" s="17"/>
      <c r="H4" s="18"/>
      <c r="I4" s="304" t="s">
        <v>64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327</v>
      </c>
      <c r="C5" s="307"/>
      <c r="D5" s="307"/>
      <c r="E5" s="19" t="s">
        <v>5</v>
      </c>
      <c r="F5" s="307" t="s">
        <v>239</v>
      </c>
      <c r="G5" s="307"/>
      <c r="H5" s="308"/>
      <c r="I5" s="306" t="s">
        <v>223</v>
      </c>
      <c r="J5" s="307"/>
      <c r="K5" s="307"/>
      <c r="L5" s="19" t="s">
        <v>5</v>
      </c>
      <c r="M5" s="307" t="s">
        <v>256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v>90</v>
      </c>
      <c r="C7" s="23"/>
      <c r="D7" s="24">
        <v>22</v>
      </c>
      <c r="E7" s="24" t="s">
        <v>182</v>
      </c>
      <c r="F7" s="24">
        <v>5</v>
      </c>
      <c r="G7" s="25"/>
      <c r="H7" s="300">
        <v>50</v>
      </c>
      <c r="I7" s="300">
        <v>63</v>
      </c>
      <c r="J7" s="23"/>
      <c r="K7" s="24">
        <v>11</v>
      </c>
      <c r="L7" s="24" t="s">
        <v>182</v>
      </c>
      <c r="M7" s="24">
        <v>12</v>
      </c>
      <c r="N7" s="25"/>
      <c r="O7" s="300">
        <v>39</v>
      </c>
    </row>
    <row r="8" spans="1:15" ht="13.5" customHeight="1" x14ac:dyDescent="0.2">
      <c r="A8" s="302"/>
      <c r="B8" s="300"/>
      <c r="C8" s="26"/>
      <c r="D8" s="24">
        <v>24</v>
      </c>
      <c r="E8" s="24" t="s">
        <v>182</v>
      </c>
      <c r="F8" s="24">
        <v>5</v>
      </c>
      <c r="G8" s="27"/>
      <c r="H8" s="300"/>
      <c r="I8" s="300"/>
      <c r="J8" s="26"/>
      <c r="K8" s="24">
        <v>14</v>
      </c>
      <c r="L8" s="24" t="s">
        <v>182</v>
      </c>
      <c r="M8" s="24">
        <v>10</v>
      </c>
      <c r="N8" s="27"/>
      <c r="O8" s="300"/>
    </row>
    <row r="9" spans="1:15" ht="13.5" customHeight="1" x14ac:dyDescent="0.2">
      <c r="A9" s="302"/>
      <c r="B9" s="300"/>
      <c r="C9" s="26"/>
      <c r="D9" s="24">
        <v>22</v>
      </c>
      <c r="E9" s="24" t="s">
        <v>182</v>
      </c>
      <c r="F9" s="24">
        <v>27</v>
      </c>
      <c r="G9" s="27"/>
      <c r="H9" s="300"/>
      <c r="I9" s="300"/>
      <c r="J9" s="26"/>
      <c r="K9" s="24">
        <v>16</v>
      </c>
      <c r="L9" s="24" t="s">
        <v>182</v>
      </c>
      <c r="M9" s="24">
        <v>5</v>
      </c>
      <c r="N9" s="27"/>
      <c r="O9" s="300"/>
    </row>
    <row r="10" spans="1:15" ht="13.5" customHeight="1" x14ac:dyDescent="0.2">
      <c r="A10" s="302"/>
      <c r="B10" s="300"/>
      <c r="C10" s="28"/>
      <c r="D10" s="24">
        <v>22</v>
      </c>
      <c r="E10" s="24" t="s">
        <v>182</v>
      </c>
      <c r="F10" s="24">
        <v>13</v>
      </c>
      <c r="G10" s="29"/>
      <c r="H10" s="300"/>
      <c r="I10" s="300"/>
      <c r="J10" s="28"/>
      <c r="K10" s="24">
        <v>22</v>
      </c>
      <c r="L10" s="24" t="s">
        <v>182</v>
      </c>
      <c r="M10" s="24">
        <v>12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275</v>
      </c>
      <c r="C12" s="305"/>
      <c r="D12" s="305"/>
      <c r="E12" s="17"/>
      <c r="F12" s="17"/>
      <c r="G12" s="17"/>
      <c r="H12" s="18"/>
      <c r="I12" s="304" t="s">
        <v>263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284</v>
      </c>
      <c r="C13" s="307"/>
      <c r="D13" s="307"/>
      <c r="E13" s="19" t="s">
        <v>5</v>
      </c>
      <c r="F13" s="307" t="s">
        <v>287</v>
      </c>
      <c r="G13" s="307"/>
      <c r="H13" s="308"/>
      <c r="I13" s="306" t="s">
        <v>252</v>
      </c>
      <c r="J13" s="307"/>
      <c r="K13" s="307"/>
      <c r="L13" s="19" t="s">
        <v>5</v>
      </c>
      <c r="M13" s="307" t="s">
        <v>286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v>59</v>
      </c>
      <c r="C15" s="23"/>
      <c r="D15" s="24">
        <v>8</v>
      </c>
      <c r="E15" s="24" t="s">
        <v>182</v>
      </c>
      <c r="F15" s="24">
        <v>8</v>
      </c>
      <c r="G15" s="25"/>
      <c r="H15" s="300">
        <v>42</v>
      </c>
      <c r="I15" s="300">
        <v>57</v>
      </c>
      <c r="J15" s="23"/>
      <c r="K15" s="24">
        <v>14</v>
      </c>
      <c r="L15" s="24" t="s">
        <v>182</v>
      </c>
      <c r="M15" s="24">
        <v>14</v>
      </c>
      <c r="N15" s="25"/>
      <c r="O15" s="300">
        <v>60</v>
      </c>
    </row>
    <row r="16" spans="1:15" s="10" customFormat="1" ht="13.5" customHeight="1" x14ac:dyDescent="0.2">
      <c r="A16" s="302"/>
      <c r="B16" s="300"/>
      <c r="C16" s="26"/>
      <c r="D16" s="24">
        <v>19</v>
      </c>
      <c r="E16" s="24" t="s">
        <v>182</v>
      </c>
      <c r="F16" s="24">
        <v>13</v>
      </c>
      <c r="G16" s="27"/>
      <c r="H16" s="300"/>
      <c r="I16" s="300"/>
      <c r="J16" s="26"/>
      <c r="K16" s="24">
        <v>13</v>
      </c>
      <c r="L16" s="24" t="s">
        <v>182</v>
      </c>
      <c r="M16" s="24">
        <v>11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14</v>
      </c>
      <c r="E17" s="24" t="s">
        <v>182</v>
      </c>
      <c r="F17" s="24">
        <v>5</v>
      </c>
      <c r="G17" s="27"/>
      <c r="H17" s="300"/>
      <c r="I17" s="300"/>
      <c r="J17" s="26"/>
      <c r="K17" s="24">
        <v>17</v>
      </c>
      <c r="L17" s="24" t="s">
        <v>182</v>
      </c>
      <c r="M17" s="24">
        <v>9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18</v>
      </c>
      <c r="E18" s="24" t="s">
        <v>182</v>
      </c>
      <c r="F18" s="24">
        <v>16</v>
      </c>
      <c r="G18" s="29"/>
      <c r="H18" s="300"/>
      <c r="I18" s="300"/>
      <c r="J18" s="28"/>
      <c r="K18" s="24">
        <v>13</v>
      </c>
      <c r="L18" s="24" t="s">
        <v>182</v>
      </c>
      <c r="M18" s="24">
        <v>26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243</v>
      </c>
      <c r="C20" s="305"/>
      <c r="D20" s="305"/>
      <c r="E20" s="17"/>
      <c r="F20" s="17"/>
      <c r="G20" s="17"/>
      <c r="H20" s="18"/>
      <c r="I20" s="304" t="s">
        <v>177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130</v>
      </c>
      <c r="C21" s="307"/>
      <c r="D21" s="307"/>
      <c r="E21" s="19" t="s">
        <v>5</v>
      </c>
      <c r="F21" s="307" t="s">
        <v>329</v>
      </c>
      <c r="G21" s="307"/>
      <c r="H21" s="308"/>
      <c r="I21" s="306" t="s">
        <v>58</v>
      </c>
      <c r="J21" s="307"/>
      <c r="K21" s="307"/>
      <c r="L21" s="19" t="s">
        <v>5</v>
      </c>
      <c r="M21" s="307" t="s">
        <v>232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v>61</v>
      </c>
      <c r="C23" s="23"/>
      <c r="D23" s="24">
        <v>11</v>
      </c>
      <c r="E23" s="24" t="s">
        <v>182</v>
      </c>
      <c r="F23" s="24">
        <v>18</v>
      </c>
      <c r="G23" s="25"/>
      <c r="H23" s="300">
        <v>68</v>
      </c>
      <c r="I23" s="300">
        <v>52</v>
      </c>
      <c r="J23" s="23"/>
      <c r="K23" s="24">
        <v>12</v>
      </c>
      <c r="L23" s="24" t="s">
        <v>182</v>
      </c>
      <c r="M23" s="24">
        <v>24</v>
      </c>
      <c r="N23" s="25"/>
      <c r="O23" s="300">
        <v>94</v>
      </c>
    </row>
    <row r="24" spans="1:15" s="10" customFormat="1" ht="13.5" customHeight="1" x14ac:dyDescent="0.2">
      <c r="A24" s="302"/>
      <c r="B24" s="300"/>
      <c r="C24" s="26"/>
      <c r="D24" s="24">
        <v>18</v>
      </c>
      <c r="E24" s="24" t="s">
        <v>182</v>
      </c>
      <c r="F24" s="24">
        <v>18</v>
      </c>
      <c r="G24" s="27"/>
      <c r="H24" s="300"/>
      <c r="I24" s="300"/>
      <c r="J24" s="26"/>
      <c r="K24" s="24">
        <v>18</v>
      </c>
      <c r="L24" s="24" t="s">
        <v>182</v>
      </c>
      <c r="M24" s="24">
        <v>22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16</v>
      </c>
      <c r="E25" s="24" t="s">
        <v>182</v>
      </c>
      <c r="F25" s="24">
        <v>11</v>
      </c>
      <c r="G25" s="27"/>
      <c r="H25" s="300"/>
      <c r="I25" s="300"/>
      <c r="J25" s="26"/>
      <c r="K25" s="24">
        <v>12</v>
      </c>
      <c r="L25" s="24" t="s">
        <v>182</v>
      </c>
      <c r="M25" s="24">
        <v>26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16</v>
      </c>
      <c r="E26" s="24" t="s">
        <v>182</v>
      </c>
      <c r="F26" s="24">
        <v>21</v>
      </c>
      <c r="G26" s="29"/>
      <c r="H26" s="300"/>
      <c r="I26" s="300"/>
      <c r="J26" s="28"/>
      <c r="K26" s="24">
        <v>10</v>
      </c>
      <c r="L26" s="24" t="s">
        <v>182</v>
      </c>
      <c r="M26" s="24">
        <v>22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293</v>
      </c>
      <c r="C28" s="305"/>
      <c r="D28" s="305"/>
      <c r="E28" s="17"/>
      <c r="F28" s="17"/>
      <c r="G28" s="17"/>
      <c r="H28" s="18"/>
      <c r="I28" s="304" t="s">
        <v>177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230</v>
      </c>
      <c r="C29" s="307"/>
      <c r="D29" s="307"/>
      <c r="E29" s="19" t="s">
        <v>5</v>
      </c>
      <c r="F29" s="333" t="s">
        <v>308</v>
      </c>
      <c r="G29" s="307"/>
      <c r="H29" s="308"/>
      <c r="I29" s="306" t="s">
        <v>65</v>
      </c>
      <c r="J29" s="307"/>
      <c r="K29" s="307"/>
      <c r="L29" s="19" t="s">
        <v>5</v>
      </c>
      <c r="M29" s="307" t="s">
        <v>19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v>20</v>
      </c>
      <c r="C31" s="23"/>
      <c r="D31" s="24"/>
      <c r="E31" s="24" t="s">
        <v>182</v>
      </c>
      <c r="F31" s="24"/>
      <c r="G31" s="25"/>
      <c r="H31" s="300">
        <v>0</v>
      </c>
      <c r="I31" s="300">
        <v>83</v>
      </c>
      <c r="J31" s="23"/>
      <c r="K31" s="24">
        <v>22</v>
      </c>
      <c r="L31" s="24" t="s">
        <v>182</v>
      </c>
      <c r="M31" s="24">
        <v>24</v>
      </c>
      <c r="N31" s="25"/>
      <c r="O31" s="300">
        <v>78</v>
      </c>
    </row>
    <row r="32" spans="1:15" s="10" customFormat="1" ht="13.5" customHeight="1" x14ac:dyDescent="0.2">
      <c r="A32" s="302"/>
      <c r="B32" s="300"/>
      <c r="C32" s="26"/>
      <c r="D32" s="24"/>
      <c r="E32" s="24" t="s">
        <v>182</v>
      </c>
      <c r="F32" s="24"/>
      <c r="G32" s="27"/>
      <c r="H32" s="300"/>
      <c r="I32" s="300"/>
      <c r="J32" s="26"/>
      <c r="K32" s="24">
        <v>19</v>
      </c>
      <c r="L32" s="24" t="s">
        <v>182</v>
      </c>
      <c r="M32" s="24">
        <v>14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/>
      <c r="E33" s="24" t="s">
        <v>182</v>
      </c>
      <c r="F33" s="24"/>
      <c r="G33" s="27"/>
      <c r="H33" s="300"/>
      <c r="I33" s="300"/>
      <c r="J33" s="26"/>
      <c r="K33" s="24">
        <v>22</v>
      </c>
      <c r="L33" s="24" t="s">
        <v>182</v>
      </c>
      <c r="M33" s="24">
        <v>21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/>
      <c r="E34" s="24" t="s">
        <v>182</v>
      </c>
      <c r="F34" s="24"/>
      <c r="G34" s="29"/>
      <c r="H34" s="300"/>
      <c r="I34" s="300"/>
      <c r="J34" s="28"/>
      <c r="K34" s="24">
        <v>20</v>
      </c>
      <c r="L34" s="24" t="s">
        <v>182</v>
      </c>
      <c r="M34" s="24">
        <v>19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ht="13.5" customHeigh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/>
      <c r="J36" s="305"/>
      <c r="K36" s="305"/>
      <c r="L36" s="17"/>
      <c r="M36" s="17"/>
      <c r="N36" s="17"/>
      <c r="O36" s="18"/>
    </row>
    <row r="37" spans="1:15" s="10" customFormat="1" ht="13.5" customHeight="1" x14ac:dyDescent="0.2">
      <c r="A37" s="302"/>
      <c r="B37" s="306"/>
      <c r="C37" s="307"/>
      <c r="D37" s="307"/>
      <c r="E37" s="19" t="s">
        <v>5</v>
      </c>
      <c r="F37" s="307"/>
      <c r="G37" s="307"/>
      <c r="H37" s="308"/>
      <c r="I37" s="306"/>
      <c r="J37" s="307"/>
      <c r="K37" s="307"/>
      <c r="L37" s="19" t="s">
        <v>5</v>
      </c>
      <c r="M37" s="307"/>
      <c r="N37" s="307"/>
      <c r="O37" s="308"/>
    </row>
    <row r="38" spans="1:15" s="10" customFormat="1" ht="13.5" customHeigh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/>
      <c r="C39" s="23"/>
      <c r="D39" s="24"/>
      <c r="E39" s="24" t="s">
        <v>182</v>
      </c>
      <c r="F39" s="24"/>
      <c r="G39" s="25"/>
      <c r="H39" s="300"/>
      <c r="I39" s="300"/>
      <c r="J39" s="23"/>
      <c r="K39" s="24"/>
      <c r="L39" s="24" t="s">
        <v>182</v>
      </c>
      <c r="M39" s="24"/>
      <c r="N39" s="25"/>
      <c r="O39" s="300"/>
    </row>
    <row r="40" spans="1:15" s="10" customFormat="1" ht="13.5" customHeight="1" x14ac:dyDescent="0.2">
      <c r="A40" s="302"/>
      <c r="B40" s="300"/>
      <c r="C40" s="26"/>
      <c r="D40" s="24"/>
      <c r="E40" s="24" t="s">
        <v>182</v>
      </c>
      <c r="F40" s="24"/>
      <c r="G40" s="27"/>
      <c r="H40" s="300"/>
      <c r="I40" s="300"/>
      <c r="J40" s="26"/>
      <c r="K40" s="24"/>
      <c r="L40" s="24" t="s">
        <v>182</v>
      </c>
      <c r="M40" s="24"/>
      <c r="N40" s="27"/>
      <c r="O40" s="300"/>
    </row>
    <row r="41" spans="1:15" s="10" customFormat="1" ht="13.5" customHeight="1" x14ac:dyDescent="0.2">
      <c r="A41" s="302"/>
      <c r="B41" s="300"/>
      <c r="C41" s="26"/>
      <c r="D41" s="24"/>
      <c r="E41" s="24" t="s">
        <v>182</v>
      </c>
      <c r="F41" s="24"/>
      <c r="G41" s="27"/>
      <c r="H41" s="300"/>
      <c r="I41" s="300"/>
      <c r="J41" s="26"/>
      <c r="K41" s="24"/>
      <c r="L41" s="24" t="s">
        <v>182</v>
      </c>
      <c r="M41" s="24"/>
      <c r="N41" s="27"/>
      <c r="O41" s="300"/>
    </row>
    <row r="42" spans="1:15" s="10" customFormat="1" ht="13.5" customHeight="1" x14ac:dyDescent="0.2">
      <c r="A42" s="302"/>
      <c r="B42" s="300"/>
      <c r="C42" s="28"/>
      <c r="D42" s="24"/>
      <c r="E42" s="24" t="s">
        <v>182</v>
      </c>
      <c r="F42" s="24"/>
      <c r="G42" s="29"/>
      <c r="H42" s="300"/>
      <c r="I42" s="300"/>
      <c r="J42" s="28"/>
      <c r="K42" s="24"/>
      <c r="L42" s="24" t="s">
        <v>182</v>
      </c>
      <c r="M42" s="24"/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31" t="s">
        <v>144</v>
      </c>
      <c r="B45" s="331"/>
      <c r="C45" s="40"/>
      <c r="D45" s="332">
        <v>42946</v>
      </c>
      <c r="E45" s="332"/>
      <c r="F45" s="332"/>
      <c r="G45" s="332"/>
      <c r="H45" s="332"/>
      <c r="I45" s="332"/>
      <c r="J45" s="332"/>
      <c r="K45" s="332"/>
      <c r="L45" s="332"/>
      <c r="M45" s="332"/>
      <c r="N45" s="41"/>
      <c r="O45" s="42"/>
    </row>
    <row r="46" spans="1:15" s="10" customFormat="1" ht="18" customHeight="1" x14ac:dyDescent="0.2">
      <c r="A46" s="327" t="s">
        <v>171</v>
      </c>
      <c r="B46" s="327"/>
      <c r="C46" s="43"/>
      <c r="D46" s="327" t="s">
        <v>197</v>
      </c>
      <c r="E46" s="327"/>
      <c r="F46" s="327"/>
      <c r="G46" s="327"/>
      <c r="H46" s="327"/>
      <c r="I46" s="327"/>
      <c r="J46" s="327"/>
      <c r="K46" s="327"/>
      <c r="L46" s="327"/>
      <c r="M46" s="327"/>
      <c r="N46" s="43"/>
      <c r="O46" s="44"/>
    </row>
    <row r="47" spans="1:15" s="10" customFormat="1" ht="13.5" customHeight="1" x14ac:dyDescent="0.2">
      <c r="A47" s="45"/>
      <c r="B47" s="328" t="s">
        <v>330</v>
      </c>
      <c r="C47" s="329"/>
      <c r="D47" s="329"/>
      <c r="E47" s="329"/>
      <c r="F47" s="329"/>
      <c r="G47" s="329"/>
      <c r="H47" s="330"/>
      <c r="I47" s="328" t="s">
        <v>290</v>
      </c>
      <c r="J47" s="329"/>
      <c r="K47" s="329"/>
      <c r="L47" s="329"/>
      <c r="M47" s="329"/>
      <c r="N47" s="329"/>
      <c r="O47" s="330"/>
    </row>
    <row r="48" spans="1:15" s="10" customFormat="1" ht="13.5" customHeight="1" x14ac:dyDescent="0.2">
      <c r="A48" s="319">
        <v>1</v>
      </c>
      <c r="B48" s="322" t="s">
        <v>214</v>
      </c>
      <c r="C48" s="323"/>
      <c r="D48" s="323"/>
      <c r="E48" s="46"/>
      <c r="F48" s="46"/>
      <c r="G48" s="46"/>
      <c r="H48" s="47"/>
      <c r="I48" s="322" t="s">
        <v>331</v>
      </c>
      <c r="J48" s="323"/>
      <c r="K48" s="323"/>
      <c r="L48" s="46"/>
      <c r="M48" s="46"/>
      <c r="N48" s="46"/>
      <c r="O48" s="47"/>
    </row>
    <row r="49" spans="1:15" s="10" customFormat="1" ht="13.5" customHeight="1" x14ac:dyDescent="0.2">
      <c r="A49" s="320"/>
      <c r="B49" s="324" t="s">
        <v>43</v>
      </c>
      <c r="C49" s="325"/>
      <c r="D49" s="325"/>
      <c r="E49" s="48" t="s">
        <v>5</v>
      </c>
      <c r="F49" s="325" t="s">
        <v>94</v>
      </c>
      <c r="G49" s="325"/>
      <c r="H49" s="326"/>
      <c r="I49" s="324" t="s">
        <v>70</v>
      </c>
      <c r="J49" s="325"/>
      <c r="K49" s="325"/>
      <c r="L49" s="48" t="s">
        <v>5</v>
      </c>
      <c r="M49" s="325" t="s">
        <v>161</v>
      </c>
      <c r="N49" s="325"/>
      <c r="O49" s="326"/>
    </row>
    <row r="50" spans="1:15" s="10" customFormat="1" ht="13.5" customHeight="1" x14ac:dyDescent="0.2">
      <c r="A50" s="320"/>
      <c r="B50" s="49"/>
      <c r="C50" s="50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</row>
    <row r="51" spans="1:15" s="10" customFormat="1" ht="13.5" customHeight="1" x14ac:dyDescent="0.2">
      <c r="A51" s="320"/>
      <c r="B51" s="318">
        <v>68</v>
      </c>
      <c r="C51" s="52"/>
      <c r="D51" s="53">
        <v>13</v>
      </c>
      <c r="E51" s="53" t="s">
        <v>182</v>
      </c>
      <c r="F51" s="53">
        <v>14</v>
      </c>
      <c r="G51" s="54"/>
      <c r="H51" s="318">
        <v>66</v>
      </c>
      <c r="I51" s="318">
        <v>42</v>
      </c>
      <c r="J51" s="52"/>
      <c r="K51" s="53">
        <v>15</v>
      </c>
      <c r="L51" s="53" t="s">
        <v>182</v>
      </c>
      <c r="M51" s="53">
        <v>8</v>
      </c>
      <c r="N51" s="54"/>
      <c r="O51" s="318">
        <v>35</v>
      </c>
    </row>
    <row r="52" spans="1:15" s="10" customFormat="1" ht="13.5" customHeight="1" x14ac:dyDescent="0.2">
      <c r="A52" s="320"/>
      <c r="B52" s="318"/>
      <c r="C52" s="55"/>
      <c r="D52" s="53">
        <v>16</v>
      </c>
      <c r="E52" s="53" t="s">
        <v>182</v>
      </c>
      <c r="F52" s="53">
        <v>11</v>
      </c>
      <c r="G52" s="56"/>
      <c r="H52" s="318"/>
      <c r="I52" s="318"/>
      <c r="J52" s="55"/>
      <c r="K52" s="53">
        <v>5</v>
      </c>
      <c r="L52" s="53" t="s">
        <v>182</v>
      </c>
      <c r="M52" s="53">
        <v>8</v>
      </c>
      <c r="N52" s="56"/>
      <c r="O52" s="318"/>
    </row>
    <row r="53" spans="1:15" s="10" customFormat="1" ht="13.5" customHeight="1" x14ac:dyDescent="0.2">
      <c r="A53" s="320"/>
      <c r="B53" s="318"/>
      <c r="C53" s="55"/>
      <c r="D53" s="53">
        <v>10</v>
      </c>
      <c r="E53" s="53" t="s">
        <v>182</v>
      </c>
      <c r="F53" s="53">
        <v>14</v>
      </c>
      <c r="G53" s="56"/>
      <c r="H53" s="318"/>
      <c r="I53" s="318"/>
      <c r="J53" s="55"/>
      <c r="K53" s="53">
        <v>14</v>
      </c>
      <c r="L53" s="53" t="s">
        <v>182</v>
      </c>
      <c r="M53" s="53">
        <v>6</v>
      </c>
      <c r="N53" s="56"/>
      <c r="O53" s="318"/>
    </row>
    <row r="54" spans="1:15" s="10" customFormat="1" ht="13.5" customHeight="1" x14ac:dyDescent="0.2">
      <c r="A54" s="320"/>
      <c r="B54" s="318"/>
      <c r="C54" s="57"/>
      <c r="D54" s="53">
        <v>16</v>
      </c>
      <c r="E54" s="53" t="s">
        <v>182</v>
      </c>
      <c r="F54" s="53">
        <v>16</v>
      </c>
      <c r="G54" s="58"/>
      <c r="H54" s="318"/>
      <c r="I54" s="318"/>
      <c r="J54" s="57"/>
      <c r="K54" s="53">
        <v>8</v>
      </c>
      <c r="L54" s="53" t="s">
        <v>182</v>
      </c>
      <c r="M54" s="53">
        <v>13</v>
      </c>
      <c r="N54" s="58"/>
      <c r="O54" s="318"/>
    </row>
    <row r="55" spans="1:15" s="10" customFormat="1" ht="13.5" customHeight="1" x14ac:dyDescent="0.2">
      <c r="A55" s="321"/>
      <c r="B55" s="57"/>
      <c r="C55" s="59"/>
      <c r="D55" s="60">
        <v>13</v>
      </c>
      <c r="E55" s="61" t="s">
        <v>262</v>
      </c>
      <c r="F55" s="62">
        <v>11</v>
      </c>
      <c r="G55" s="62"/>
      <c r="H55" s="63"/>
      <c r="I55" s="57"/>
      <c r="J55" s="59"/>
      <c r="K55" s="60"/>
      <c r="L55" s="61"/>
      <c r="M55" s="62"/>
      <c r="N55" s="62"/>
      <c r="O55" s="63"/>
    </row>
    <row r="56" spans="1:15" s="10" customFormat="1" ht="13.5" customHeight="1" x14ac:dyDescent="0.2">
      <c r="A56" s="319">
        <v>2</v>
      </c>
      <c r="B56" s="322" t="s">
        <v>297</v>
      </c>
      <c r="C56" s="323"/>
      <c r="D56" s="323"/>
      <c r="E56" s="46"/>
      <c r="F56" s="46"/>
      <c r="G56" s="46"/>
      <c r="H56" s="47"/>
      <c r="I56" s="322" t="s">
        <v>271</v>
      </c>
      <c r="J56" s="323"/>
      <c r="K56" s="323"/>
      <c r="L56" s="46"/>
      <c r="M56" s="46"/>
      <c r="N56" s="46"/>
      <c r="O56" s="47"/>
    </row>
    <row r="57" spans="1:15" s="10" customFormat="1" ht="13.5" customHeight="1" x14ac:dyDescent="0.2">
      <c r="A57" s="320"/>
      <c r="B57" s="324" t="s">
        <v>241</v>
      </c>
      <c r="C57" s="325"/>
      <c r="D57" s="325"/>
      <c r="E57" s="48" t="s">
        <v>5</v>
      </c>
      <c r="F57" s="325" t="s">
        <v>78</v>
      </c>
      <c r="G57" s="325"/>
      <c r="H57" s="326"/>
      <c r="I57" s="324" t="s">
        <v>84</v>
      </c>
      <c r="J57" s="325"/>
      <c r="K57" s="325"/>
      <c r="L57" s="48" t="s">
        <v>5</v>
      </c>
      <c r="M57" s="325" t="s">
        <v>332</v>
      </c>
      <c r="N57" s="325"/>
      <c r="O57" s="326"/>
    </row>
    <row r="58" spans="1:15" s="10" customFormat="1" ht="13.5" customHeight="1" x14ac:dyDescent="0.2">
      <c r="A58" s="320"/>
      <c r="B58" s="49"/>
      <c r="C58" s="50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</row>
    <row r="59" spans="1:15" s="10" customFormat="1" ht="13.5" customHeight="1" x14ac:dyDescent="0.2">
      <c r="A59" s="320"/>
      <c r="B59" s="318">
        <v>70</v>
      </c>
      <c r="C59" s="52"/>
      <c r="D59" s="53">
        <v>16</v>
      </c>
      <c r="E59" s="53" t="s">
        <v>182</v>
      </c>
      <c r="F59" s="53">
        <v>15</v>
      </c>
      <c r="G59" s="54"/>
      <c r="H59" s="318">
        <v>51</v>
      </c>
      <c r="I59" s="318">
        <v>66</v>
      </c>
      <c r="J59" s="52"/>
      <c r="K59" s="53">
        <v>18</v>
      </c>
      <c r="L59" s="53" t="s">
        <v>182</v>
      </c>
      <c r="M59" s="53">
        <v>14</v>
      </c>
      <c r="N59" s="54"/>
      <c r="O59" s="318">
        <v>63</v>
      </c>
    </row>
    <row r="60" spans="1:15" s="10" customFormat="1" ht="13.5" customHeight="1" x14ac:dyDescent="0.2">
      <c r="A60" s="320"/>
      <c r="B60" s="318"/>
      <c r="C60" s="55"/>
      <c r="D60" s="53">
        <v>24</v>
      </c>
      <c r="E60" s="53" t="s">
        <v>182</v>
      </c>
      <c r="F60" s="53">
        <v>13</v>
      </c>
      <c r="G60" s="56"/>
      <c r="H60" s="318"/>
      <c r="I60" s="318"/>
      <c r="J60" s="55"/>
      <c r="K60" s="53">
        <v>12</v>
      </c>
      <c r="L60" s="53" t="s">
        <v>182</v>
      </c>
      <c r="M60" s="53">
        <v>19</v>
      </c>
      <c r="N60" s="56"/>
      <c r="O60" s="318"/>
    </row>
    <row r="61" spans="1:15" s="10" customFormat="1" ht="13.5" customHeight="1" x14ac:dyDescent="0.2">
      <c r="A61" s="320"/>
      <c r="B61" s="318"/>
      <c r="C61" s="55"/>
      <c r="D61" s="53">
        <v>11</v>
      </c>
      <c r="E61" s="53" t="s">
        <v>182</v>
      </c>
      <c r="F61" s="53">
        <v>8</v>
      </c>
      <c r="G61" s="56"/>
      <c r="H61" s="318"/>
      <c r="I61" s="318"/>
      <c r="J61" s="55"/>
      <c r="K61" s="53">
        <v>20</v>
      </c>
      <c r="L61" s="53" t="s">
        <v>182</v>
      </c>
      <c r="M61" s="53">
        <v>12</v>
      </c>
      <c r="N61" s="56"/>
      <c r="O61" s="318"/>
    </row>
    <row r="62" spans="1:15" s="10" customFormat="1" ht="13.5" customHeight="1" x14ac:dyDescent="0.2">
      <c r="A62" s="320"/>
      <c r="B62" s="318"/>
      <c r="C62" s="57"/>
      <c r="D62" s="53">
        <v>19</v>
      </c>
      <c r="E62" s="53" t="s">
        <v>182</v>
      </c>
      <c r="F62" s="53">
        <v>15</v>
      </c>
      <c r="G62" s="58"/>
      <c r="H62" s="318"/>
      <c r="I62" s="318"/>
      <c r="J62" s="57"/>
      <c r="K62" s="53">
        <v>16</v>
      </c>
      <c r="L62" s="53" t="s">
        <v>182</v>
      </c>
      <c r="M62" s="53">
        <v>18</v>
      </c>
      <c r="N62" s="58"/>
      <c r="O62" s="318"/>
    </row>
    <row r="63" spans="1:15" s="10" customFormat="1" ht="13.5" customHeight="1" x14ac:dyDescent="0.2">
      <c r="A63" s="321"/>
      <c r="B63" s="57"/>
      <c r="C63" s="59"/>
      <c r="D63" s="60"/>
      <c r="E63" s="61"/>
      <c r="F63" s="62"/>
      <c r="G63" s="62"/>
      <c r="H63" s="63"/>
      <c r="I63" s="57"/>
      <c r="J63" s="59"/>
      <c r="K63" s="60"/>
      <c r="L63" s="61"/>
      <c r="M63" s="62"/>
      <c r="N63" s="62"/>
      <c r="O63" s="63"/>
    </row>
    <row r="64" spans="1:15" s="10" customFormat="1" ht="13.5" customHeight="1" x14ac:dyDescent="0.2">
      <c r="A64" s="319">
        <v>3</v>
      </c>
      <c r="B64" s="322" t="s">
        <v>274</v>
      </c>
      <c r="C64" s="323"/>
      <c r="D64" s="323"/>
      <c r="E64" s="46"/>
      <c r="F64" s="46"/>
      <c r="G64" s="46"/>
      <c r="H64" s="47"/>
      <c r="I64" s="322" t="s">
        <v>333</v>
      </c>
      <c r="J64" s="323"/>
      <c r="K64" s="323"/>
      <c r="L64" s="46"/>
      <c r="M64" s="46"/>
      <c r="N64" s="46"/>
      <c r="O64" s="47"/>
    </row>
    <row r="65" spans="1:15" s="10" customFormat="1" ht="13.5" customHeight="1" x14ac:dyDescent="0.2">
      <c r="A65" s="320"/>
      <c r="B65" s="324" t="s">
        <v>334</v>
      </c>
      <c r="C65" s="325"/>
      <c r="D65" s="325"/>
      <c r="E65" s="48" t="s">
        <v>5</v>
      </c>
      <c r="F65" s="325" t="s">
        <v>320</v>
      </c>
      <c r="G65" s="325"/>
      <c r="H65" s="326"/>
      <c r="I65" s="324" t="s">
        <v>83</v>
      </c>
      <c r="J65" s="325"/>
      <c r="K65" s="325"/>
      <c r="L65" s="48" t="s">
        <v>5</v>
      </c>
      <c r="M65" s="325" t="s">
        <v>335</v>
      </c>
      <c r="N65" s="325"/>
      <c r="O65" s="326"/>
    </row>
    <row r="66" spans="1:15" s="10" customFormat="1" ht="13.5" customHeight="1" x14ac:dyDescent="0.2">
      <c r="A66" s="320"/>
      <c r="B66" s="49"/>
      <c r="C66" s="50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</row>
    <row r="67" spans="1:15" s="10" customFormat="1" ht="13.5" customHeight="1" x14ac:dyDescent="0.2">
      <c r="A67" s="320"/>
      <c r="B67" s="318">
        <v>38</v>
      </c>
      <c r="C67" s="52"/>
      <c r="D67" s="53">
        <v>11</v>
      </c>
      <c r="E67" s="53" t="s">
        <v>182</v>
      </c>
      <c r="F67" s="53">
        <v>22</v>
      </c>
      <c r="G67" s="54"/>
      <c r="H67" s="318">
        <v>70</v>
      </c>
      <c r="I67" s="318">
        <v>35</v>
      </c>
      <c r="J67" s="52"/>
      <c r="K67" s="53">
        <v>19</v>
      </c>
      <c r="L67" s="53" t="s">
        <v>182</v>
      </c>
      <c r="M67" s="53">
        <v>9</v>
      </c>
      <c r="N67" s="54"/>
      <c r="O67" s="318">
        <v>36</v>
      </c>
    </row>
    <row r="68" spans="1:15" s="10" customFormat="1" ht="13.5" customHeight="1" x14ac:dyDescent="0.2">
      <c r="A68" s="320"/>
      <c r="B68" s="318"/>
      <c r="C68" s="55"/>
      <c r="D68" s="53">
        <v>11</v>
      </c>
      <c r="E68" s="53" t="s">
        <v>182</v>
      </c>
      <c r="F68" s="53">
        <v>14</v>
      </c>
      <c r="G68" s="56"/>
      <c r="H68" s="318"/>
      <c r="I68" s="318"/>
      <c r="J68" s="55"/>
      <c r="K68" s="53">
        <v>10</v>
      </c>
      <c r="L68" s="53" t="s">
        <v>182</v>
      </c>
      <c r="M68" s="53">
        <v>7</v>
      </c>
      <c r="N68" s="56"/>
      <c r="O68" s="318"/>
    </row>
    <row r="69" spans="1:15" s="10" customFormat="1" ht="13.5" customHeight="1" x14ac:dyDescent="0.2">
      <c r="A69" s="320"/>
      <c r="B69" s="318"/>
      <c r="C69" s="55"/>
      <c r="D69" s="53">
        <v>10</v>
      </c>
      <c r="E69" s="53" t="s">
        <v>182</v>
      </c>
      <c r="F69" s="53">
        <v>11</v>
      </c>
      <c r="G69" s="56"/>
      <c r="H69" s="318"/>
      <c r="I69" s="318"/>
      <c r="J69" s="55"/>
      <c r="K69" s="53">
        <v>6</v>
      </c>
      <c r="L69" s="53" t="s">
        <v>182</v>
      </c>
      <c r="M69" s="53">
        <v>11</v>
      </c>
      <c r="N69" s="56"/>
      <c r="O69" s="318"/>
    </row>
    <row r="70" spans="1:15" s="10" customFormat="1" ht="13.5" customHeight="1" x14ac:dyDescent="0.2">
      <c r="A70" s="320"/>
      <c r="B70" s="318"/>
      <c r="C70" s="57"/>
      <c r="D70" s="53">
        <v>6</v>
      </c>
      <c r="E70" s="53" t="s">
        <v>182</v>
      </c>
      <c r="F70" s="53">
        <v>23</v>
      </c>
      <c r="G70" s="58"/>
      <c r="H70" s="318"/>
      <c r="I70" s="318"/>
      <c r="J70" s="57"/>
      <c r="K70" s="53">
        <v>0</v>
      </c>
      <c r="L70" s="53" t="s">
        <v>182</v>
      </c>
      <c r="M70" s="53">
        <v>9</v>
      </c>
      <c r="N70" s="58"/>
      <c r="O70" s="318"/>
    </row>
    <row r="71" spans="1:15" ht="13.5" customHeight="1" x14ac:dyDescent="0.2">
      <c r="A71" s="321"/>
      <c r="B71" s="57"/>
      <c r="C71" s="59"/>
      <c r="D71" s="60"/>
      <c r="E71" s="61"/>
      <c r="F71" s="62"/>
      <c r="G71" s="62"/>
      <c r="H71" s="63"/>
      <c r="I71" s="57"/>
      <c r="J71" s="59"/>
      <c r="K71" s="60"/>
      <c r="L71" s="61"/>
      <c r="M71" s="62"/>
      <c r="N71" s="62"/>
      <c r="O71" s="63"/>
    </row>
    <row r="72" spans="1:15" ht="13.5" customHeight="1" x14ac:dyDescent="0.2">
      <c r="A72" s="319">
        <v>4</v>
      </c>
      <c r="B72" s="322" t="s">
        <v>138</v>
      </c>
      <c r="C72" s="323"/>
      <c r="D72" s="323"/>
      <c r="E72" s="46"/>
      <c r="F72" s="46"/>
      <c r="G72" s="46"/>
      <c r="H72" s="47"/>
      <c r="I72" s="322" t="s">
        <v>273</v>
      </c>
      <c r="J72" s="323"/>
      <c r="K72" s="323"/>
      <c r="L72" s="46"/>
      <c r="M72" s="46"/>
      <c r="N72" s="46"/>
      <c r="O72" s="47"/>
    </row>
    <row r="73" spans="1:15" ht="13.5" customHeight="1" x14ac:dyDescent="0.2">
      <c r="A73" s="320"/>
      <c r="B73" s="324" t="s">
        <v>336</v>
      </c>
      <c r="C73" s="325"/>
      <c r="D73" s="325"/>
      <c r="E73" s="48" t="s">
        <v>5</v>
      </c>
      <c r="F73" s="325" t="s">
        <v>141</v>
      </c>
      <c r="G73" s="325"/>
      <c r="H73" s="326"/>
      <c r="I73" s="324" t="s">
        <v>62</v>
      </c>
      <c r="J73" s="325"/>
      <c r="K73" s="325"/>
      <c r="L73" s="48" t="s">
        <v>5</v>
      </c>
      <c r="M73" s="325" t="s">
        <v>337</v>
      </c>
      <c r="N73" s="325"/>
      <c r="O73" s="326"/>
    </row>
    <row r="74" spans="1:15" ht="13.5" customHeight="1" x14ac:dyDescent="0.2">
      <c r="A74" s="320"/>
      <c r="B74" s="49"/>
      <c r="C74" s="50"/>
      <c r="D74" s="50"/>
      <c r="E74" s="50"/>
      <c r="F74" s="50"/>
      <c r="G74" s="50"/>
      <c r="H74" s="51"/>
      <c r="I74" s="49"/>
      <c r="J74" s="50"/>
      <c r="K74" s="50"/>
      <c r="L74" s="50"/>
      <c r="M74" s="50"/>
      <c r="N74" s="50"/>
      <c r="O74" s="51"/>
    </row>
    <row r="75" spans="1:15" ht="13.5" customHeight="1" x14ac:dyDescent="0.2">
      <c r="A75" s="320"/>
      <c r="B75" s="318">
        <v>83</v>
      </c>
      <c r="C75" s="52"/>
      <c r="D75" s="53">
        <v>16</v>
      </c>
      <c r="E75" s="53" t="s">
        <v>182</v>
      </c>
      <c r="F75" s="53">
        <v>16</v>
      </c>
      <c r="G75" s="54"/>
      <c r="H75" s="318">
        <v>57</v>
      </c>
      <c r="I75" s="318">
        <v>99</v>
      </c>
      <c r="J75" s="52"/>
      <c r="K75" s="53">
        <v>32</v>
      </c>
      <c r="L75" s="53" t="s">
        <v>182</v>
      </c>
      <c r="M75" s="53">
        <v>20</v>
      </c>
      <c r="N75" s="54"/>
      <c r="O75" s="318">
        <v>56</v>
      </c>
    </row>
    <row r="76" spans="1:15" ht="13.5" customHeight="1" x14ac:dyDescent="0.2">
      <c r="A76" s="320"/>
      <c r="B76" s="318"/>
      <c r="C76" s="55"/>
      <c r="D76" s="53">
        <v>14</v>
      </c>
      <c r="E76" s="53" t="s">
        <v>182</v>
      </c>
      <c r="F76" s="53">
        <v>14</v>
      </c>
      <c r="G76" s="56"/>
      <c r="H76" s="318"/>
      <c r="I76" s="318"/>
      <c r="J76" s="55"/>
      <c r="K76" s="53">
        <v>18</v>
      </c>
      <c r="L76" s="53" t="s">
        <v>182</v>
      </c>
      <c r="M76" s="53">
        <v>14</v>
      </c>
      <c r="N76" s="56"/>
      <c r="O76" s="318"/>
    </row>
    <row r="77" spans="1:15" ht="13.5" customHeight="1" x14ac:dyDescent="0.2">
      <c r="A77" s="320"/>
      <c r="B77" s="318"/>
      <c r="C77" s="55"/>
      <c r="D77" s="53">
        <v>32</v>
      </c>
      <c r="E77" s="53" t="s">
        <v>182</v>
      </c>
      <c r="F77" s="53">
        <v>14</v>
      </c>
      <c r="G77" s="56"/>
      <c r="H77" s="318"/>
      <c r="I77" s="318"/>
      <c r="J77" s="55"/>
      <c r="K77" s="53">
        <v>25</v>
      </c>
      <c r="L77" s="53" t="s">
        <v>182</v>
      </c>
      <c r="M77" s="53">
        <v>16</v>
      </c>
      <c r="N77" s="56"/>
      <c r="O77" s="318"/>
    </row>
    <row r="78" spans="1:15" ht="13.5" customHeight="1" x14ac:dyDescent="0.2">
      <c r="A78" s="320"/>
      <c r="B78" s="318"/>
      <c r="C78" s="57"/>
      <c r="D78" s="53">
        <v>21</v>
      </c>
      <c r="E78" s="53" t="s">
        <v>182</v>
      </c>
      <c r="F78" s="53">
        <v>13</v>
      </c>
      <c r="G78" s="58"/>
      <c r="H78" s="318"/>
      <c r="I78" s="318"/>
      <c r="J78" s="57"/>
      <c r="K78" s="53">
        <v>24</v>
      </c>
      <c r="L78" s="53" t="s">
        <v>182</v>
      </c>
      <c r="M78" s="53">
        <v>6</v>
      </c>
      <c r="N78" s="58"/>
      <c r="O78" s="318"/>
    </row>
    <row r="79" spans="1:15" ht="13.5" customHeight="1" x14ac:dyDescent="0.2">
      <c r="A79" s="321"/>
      <c r="B79" s="57"/>
      <c r="C79" s="59"/>
      <c r="D79" s="60"/>
      <c r="E79" s="61"/>
      <c r="F79" s="62"/>
      <c r="G79" s="62"/>
      <c r="H79" s="63"/>
      <c r="I79" s="57"/>
      <c r="J79" s="59"/>
      <c r="K79" s="60"/>
      <c r="L79" s="61"/>
      <c r="M79" s="62"/>
      <c r="N79" s="62"/>
      <c r="O79" s="63"/>
    </row>
    <row r="80" spans="1:15" ht="13.5" customHeight="1" x14ac:dyDescent="0.2">
      <c r="A80" s="319">
        <v>5</v>
      </c>
      <c r="B80" s="322"/>
      <c r="C80" s="323"/>
      <c r="D80" s="323"/>
      <c r="E80" s="46"/>
      <c r="F80" s="46"/>
      <c r="G80" s="46"/>
      <c r="H80" s="47"/>
      <c r="I80" s="322"/>
      <c r="J80" s="323"/>
      <c r="K80" s="323"/>
      <c r="L80" s="46"/>
      <c r="M80" s="46"/>
      <c r="N80" s="46"/>
      <c r="O80" s="47"/>
    </row>
    <row r="81" spans="1:15" ht="13.5" customHeight="1" x14ac:dyDescent="0.2">
      <c r="A81" s="320"/>
      <c r="B81" s="324"/>
      <c r="C81" s="325"/>
      <c r="D81" s="325"/>
      <c r="E81" s="48" t="s">
        <v>5</v>
      </c>
      <c r="F81" s="325"/>
      <c r="G81" s="325"/>
      <c r="H81" s="326"/>
      <c r="I81" s="324"/>
      <c r="J81" s="325"/>
      <c r="K81" s="325"/>
      <c r="L81" s="48" t="s">
        <v>5</v>
      </c>
      <c r="M81" s="325"/>
      <c r="N81" s="325"/>
      <c r="O81" s="326"/>
    </row>
    <row r="82" spans="1:15" ht="13.5" customHeight="1" x14ac:dyDescent="0.2">
      <c r="A82" s="320"/>
      <c r="B82" s="49"/>
      <c r="C82" s="50"/>
      <c r="D82" s="50"/>
      <c r="E82" s="50"/>
      <c r="F82" s="50"/>
      <c r="G82" s="50"/>
      <c r="H82" s="51"/>
      <c r="I82" s="49"/>
      <c r="J82" s="50"/>
      <c r="K82" s="50"/>
      <c r="L82" s="50"/>
      <c r="M82" s="50"/>
      <c r="N82" s="50"/>
      <c r="O82" s="51"/>
    </row>
    <row r="83" spans="1:15" ht="13.5" customHeight="1" x14ac:dyDescent="0.2">
      <c r="A83" s="320"/>
      <c r="B83" s="318">
        <v>0</v>
      </c>
      <c r="C83" s="52"/>
      <c r="D83" s="53"/>
      <c r="E83" s="53" t="s">
        <v>182</v>
      </c>
      <c r="F83" s="53"/>
      <c r="G83" s="54"/>
      <c r="H83" s="318">
        <v>0</v>
      </c>
      <c r="I83" s="318">
        <v>0</v>
      </c>
      <c r="J83" s="52"/>
      <c r="K83" s="53"/>
      <c r="L83" s="53" t="s">
        <v>182</v>
      </c>
      <c r="M83" s="53"/>
      <c r="N83" s="54"/>
      <c r="O83" s="318">
        <v>0</v>
      </c>
    </row>
    <row r="84" spans="1:15" ht="13.5" customHeight="1" x14ac:dyDescent="0.2">
      <c r="A84" s="320"/>
      <c r="B84" s="318"/>
      <c r="C84" s="55"/>
      <c r="D84" s="53"/>
      <c r="E84" s="53" t="s">
        <v>182</v>
      </c>
      <c r="F84" s="53"/>
      <c r="G84" s="56"/>
      <c r="H84" s="318"/>
      <c r="I84" s="318"/>
      <c r="J84" s="55"/>
      <c r="K84" s="53"/>
      <c r="L84" s="53" t="s">
        <v>182</v>
      </c>
      <c r="M84" s="53"/>
      <c r="N84" s="56"/>
      <c r="O84" s="318"/>
    </row>
    <row r="85" spans="1:15" ht="13.5" customHeight="1" x14ac:dyDescent="0.2">
      <c r="A85" s="320"/>
      <c r="B85" s="318"/>
      <c r="C85" s="55"/>
      <c r="D85" s="53"/>
      <c r="E85" s="53" t="s">
        <v>182</v>
      </c>
      <c r="F85" s="53"/>
      <c r="G85" s="56"/>
      <c r="H85" s="318"/>
      <c r="I85" s="318"/>
      <c r="J85" s="55"/>
      <c r="K85" s="53"/>
      <c r="L85" s="53" t="s">
        <v>182</v>
      </c>
      <c r="M85" s="53"/>
      <c r="N85" s="56"/>
      <c r="O85" s="318"/>
    </row>
    <row r="86" spans="1:15" ht="13.5" customHeight="1" x14ac:dyDescent="0.2">
      <c r="A86" s="320"/>
      <c r="B86" s="318"/>
      <c r="C86" s="57"/>
      <c r="D86" s="53"/>
      <c r="E86" s="53" t="s">
        <v>182</v>
      </c>
      <c r="F86" s="53"/>
      <c r="G86" s="58"/>
      <c r="H86" s="318"/>
      <c r="I86" s="318"/>
      <c r="J86" s="57"/>
      <c r="K86" s="53"/>
      <c r="L86" s="53" t="s">
        <v>182</v>
      </c>
      <c r="M86" s="53"/>
      <c r="N86" s="58"/>
      <c r="O86" s="318"/>
    </row>
    <row r="87" spans="1:15" ht="13.5" customHeight="1" x14ac:dyDescent="0.2">
      <c r="A87" s="321"/>
      <c r="B87" s="57"/>
      <c r="C87" s="59"/>
      <c r="D87" s="60"/>
      <c r="E87" s="61"/>
      <c r="F87" s="62"/>
      <c r="G87" s="62"/>
      <c r="H87" s="63"/>
      <c r="I87" s="57"/>
      <c r="J87" s="59"/>
      <c r="K87" s="60"/>
      <c r="L87" s="61"/>
      <c r="M87" s="62"/>
      <c r="N87" s="62"/>
      <c r="O87" s="63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9" firstPageNumber="0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1"/>
  <sheetViews>
    <sheetView zoomScaleNormal="100" workbookViewId="0">
      <selection activeCell="Q34" sqref="Q34"/>
    </sheetView>
  </sheetViews>
  <sheetFormatPr defaultColWidth="9" defaultRowHeight="13.2" x14ac:dyDescent="0.2"/>
  <cols>
    <col min="1" max="1" width="5.44140625" style="9" customWidth="1"/>
    <col min="2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42981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339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340</v>
      </c>
      <c r="C3" s="311"/>
      <c r="D3" s="311"/>
      <c r="E3" s="311"/>
      <c r="F3" s="311"/>
      <c r="G3" s="311"/>
      <c r="H3" s="312"/>
      <c r="I3" s="310" t="s">
        <v>341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302</v>
      </c>
      <c r="C4" s="305"/>
      <c r="D4" s="305"/>
      <c r="E4" s="17"/>
      <c r="F4" s="17"/>
      <c r="G4" s="17"/>
      <c r="H4" s="18"/>
      <c r="I4" s="304" t="s">
        <v>302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76</v>
      </c>
      <c r="C5" s="307"/>
      <c r="D5" s="307"/>
      <c r="E5" s="19" t="s">
        <v>111</v>
      </c>
      <c r="F5" s="307" t="s">
        <v>23</v>
      </c>
      <c r="G5" s="307"/>
      <c r="H5" s="308"/>
      <c r="I5" s="306" t="s">
        <v>338</v>
      </c>
      <c r="J5" s="307"/>
      <c r="K5" s="307"/>
      <c r="L5" s="19" t="s">
        <v>111</v>
      </c>
      <c r="M5" s="307" t="s">
        <v>29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SUM(D7:D10)</f>
        <v>58</v>
      </c>
      <c r="C7" s="23"/>
      <c r="D7" s="24">
        <v>16</v>
      </c>
      <c r="E7" s="24" t="s">
        <v>182</v>
      </c>
      <c r="F7" s="24">
        <v>28</v>
      </c>
      <c r="G7" s="25"/>
      <c r="H7" s="300">
        <f>SUM(F7:F10)</f>
        <v>83</v>
      </c>
      <c r="I7" s="300">
        <f>SUM(K7:K10)</f>
        <v>50</v>
      </c>
      <c r="J7" s="23"/>
      <c r="K7" s="24">
        <v>16</v>
      </c>
      <c r="L7" s="24" t="s">
        <v>182</v>
      </c>
      <c r="M7" s="24">
        <v>24</v>
      </c>
      <c r="N7" s="25"/>
      <c r="O7" s="300">
        <f>SUM(M7:M10)</f>
        <v>95</v>
      </c>
    </row>
    <row r="8" spans="1:15" ht="13.5" customHeight="1" x14ac:dyDescent="0.2">
      <c r="A8" s="302"/>
      <c r="B8" s="300"/>
      <c r="C8" s="26"/>
      <c r="D8" s="24">
        <v>9</v>
      </c>
      <c r="E8" s="24" t="s">
        <v>182</v>
      </c>
      <c r="F8" s="24">
        <v>28</v>
      </c>
      <c r="G8" s="27"/>
      <c r="H8" s="300"/>
      <c r="I8" s="300"/>
      <c r="J8" s="26"/>
      <c r="K8" s="24">
        <v>19</v>
      </c>
      <c r="L8" s="24" t="s">
        <v>182</v>
      </c>
      <c r="M8" s="24">
        <v>23</v>
      </c>
      <c r="N8" s="27"/>
      <c r="O8" s="300"/>
    </row>
    <row r="9" spans="1:15" ht="13.5" customHeight="1" x14ac:dyDescent="0.2">
      <c r="A9" s="302"/>
      <c r="B9" s="300"/>
      <c r="C9" s="26"/>
      <c r="D9" s="24">
        <v>12</v>
      </c>
      <c r="E9" s="24" t="s">
        <v>182</v>
      </c>
      <c r="F9" s="24">
        <v>15</v>
      </c>
      <c r="G9" s="27"/>
      <c r="H9" s="300"/>
      <c r="I9" s="300"/>
      <c r="J9" s="26"/>
      <c r="K9" s="24">
        <v>10</v>
      </c>
      <c r="L9" s="24" t="s">
        <v>182</v>
      </c>
      <c r="M9" s="24">
        <v>16</v>
      </c>
      <c r="N9" s="27"/>
      <c r="O9" s="300"/>
    </row>
    <row r="10" spans="1:15" ht="13.5" customHeight="1" x14ac:dyDescent="0.2">
      <c r="A10" s="302"/>
      <c r="B10" s="300"/>
      <c r="C10" s="28"/>
      <c r="D10" s="24">
        <v>21</v>
      </c>
      <c r="E10" s="24" t="s">
        <v>182</v>
      </c>
      <c r="F10" s="24">
        <v>12</v>
      </c>
      <c r="G10" s="29"/>
      <c r="H10" s="300"/>
      <c r="I10" s="300"/>
      <c r="J10" s="28"/>
      <c r="K10" s="24">
        <v>5</v>
      </c>
      <c r="L10" s="24" t="s">
        <v>182</v>
      </c>
      <c r="M10" s="24">
        <v>32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299</v>
      </c>
      <c r="C12" s="305"/>
      <c r="D12" s="305"/>
      <c r="E12" s="17"/>
      <c r="F12" s="17"/>
      <c r="G12" s="17"/>
      <c r="H12" s="18"/>
      <c r="I12" s="304" t="s">
        <v>299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129</v>
      </c>
      <c r="C13" s="307"/>
      <c r="D13" s="307"/>
      <c r="E13" s="19" t="s">
        <v>111</v>
      </c>
      <c r="F13" s="307" t="s">
        <v>122</v>
      </c>
      <c r="G13" s="307"/>
      <c r="H13" s="308"/>
      <c r="I13" s="306" t="s">
        <v>121</v>
      </c>
      <c r="J13" s="307"/>
      <c r="K13" s="307"/>
      <c r="L13" s="19" t="s">
        <v>111</v>
      </c>
      <c r="M13" s="307" t="s">
        <v>124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v>20</v>
      </c>
      <c r="C15" s="23"/>
      <c r="D15" s="24"/>
      <c r="E15" s="24" t="s">
        <v>182</v>
      </c>
      <c r="F15" s="24"/>
      <c r="G15" s="25"/>
      <c r="H15" s="300">
        <f>SUM(F15:F18)</f>
        <v>0</v>
      </c>
      <c r="I15" s="300">
        <f>SUM(K15:K18)</f>
        <v>60</v>
      </c>
      <c r="J15" s="23"/>
      <c r="K15" s="24">
        <v>11</v>
      </c>
      <c r="L15" s="24" t="s">
        <v>182</v>
      </c>
      <c r="M15" s="24">
        <v>19</v>
      </c>
      <c r="N15" s="25"/>
      <c r="O15" s="300">
        <f>SUM(M15:M18)</f>
        <v>54</v>
      </c>
    </row>
    <row r="16" spans="1:15" s="10" customFormat="1" ht="13.5" customHeight="1" x14ac:dyDescent="0.2">
      <c r="A16" s="302"/>
      <c r="B16" s="300"/>
      <c r="C16" s="26"/>
      <c r="D16" s="24"/>
      <c r="E16" s="24" t="s">
        <v>182</v>
      </c>
      <c r="F16" s="24"/>
      <c r="G16" s="27"/>
      <c r="H16" s="300"/>
      <c r="I16" s="300"/>
      <c r="J16" s="26"/>
      <c r="K16" s="24">
        <v>13</v>
      </c>
      <c r="L16" s="24" t="s">
        <v>182</v>
      </c>
      <c r="M16" s="24">
        <v>11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/>
      <c r="E17" s="24" t="s">
        <v>182</v>
      </c>
      <c r="F17" s="24"/>
      <c r="G17" s="27"/>
      <c r="H17" s="300"/>
      <c r="I17" s="300"/>
      <c r="J17" s="26"/>
      <c r="K17" s="24">
        <v>10</v>
      </c>
      <c r="L17" s="24" t="s">
        <v>182</v>
      </c>
      <c r="M17" s="24">
        <v>15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/>
      <c r="E18" s="24" t="s">
        <v>182</v>
      </c>
      <c r="F18" s="24"/>
      <c r="G18" s="29"/>
      <c r="H18" s="300"/>
      <c r="I18" s="300"/>
      <c r="J18" s="28"/>
      <c r="K18" s="24">
        <v>26</v>
      </c>
      <c r="L18" s="24" t="s">
        <v>182</v>
      </c>
      <c r="M18" s="24">
        <v>9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220</v>
      </c>
      <c r="C20" s="305"/>
      <c r="D20" s="305"/>
      <c r="E20" s="17"/>
      <c r="F20" s="17"/>
      <c r="G20" s="17"/>
      <c r="H20" s="18"/>
      <c r="I20" s="304" t="s">
        <v>220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115</v>
      </c>
      <c r="C21" s="307"/>
      <c r="D21" s="307"/>
      <c r="E21" s="19" t="s">
        <v>111</v>
      </c>
      <c r="F21" s="307" t="s">
        <v>307</v>
      </c>
      <c r="G21" s="307"/>
      <c r="H21" s="308"/>
      <c r="I21" s="306" t="s">
        <v>117</v>
      </c>
      <c r="J21" s="307"/>
      <c r="K21" s="307"/>
      <c r="L21" s="19" t="s">
        <v>111</v>
      </c>
      <c r="M21" s="307" t="s">
        <v>114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49</v>
      </c>
      <c r="C23" s="23"/>
      <c r="D23" s="24">
        <v>12</v>
      </c>
      <c r="E23" s="24" t="s">
        <v>182</v>
      </c>
      <c r="F23" s="24">
        <v>6</v>
      </c>
      <c r="G23" s="25"/>
      <c r="H23" s="300">
        <f>SUM(F23:F26)</f>
        <v>52</v>
      </c>
      <c r="I23" s="300">
        <f>SUM(K23:K26)</f>
        <v>57</v>
      </c>
      <c r="J23" s="23"/>
      <c r="K23" s="24">
        <v>15</v>
      </c>
      <c r="L23" s="24" t="s">
        <v>182</v>
      </c>
      <c r="M23" s="24">
        <v>6</v>
      </c>
      <c r="N23" s="25"/>
      <c r="O23" s="300">
        <f>SUM(M23:M26)</f>
        <v>40</v>
      </c>
    </row>
    <row r="24" spans="1:15" s="10" customFormat="1" ht="13.5" customHeight="1" x14ac:dyDescent="0.2">
      <c r="A24" s="302"/>
      <c r="B24" s="300"/>
      <c r="C24" s="26"/>
      <c r="D24" s="24">
        <v>14</v>
      </c>
      <c r="E24" s="24" t="s">
        <v>182</v>
      </c>
      <c r="F24" s="24">
        <v>6</v>
      </c>
      <c r="G24" s="27"/>
      <c r="H24" s="300"/>
      <c r="I24" s="300"/>
      <c r="J24" s="26"/>
      <c r="K24" s="24">
        <v>4</v>
      </c>
      <c r="L24" s="24" t="s">
        <v>182</v>
      </c>
      <c r="M24" s="24">
        <v>7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8</v>
      </c>
      <c r="E25" s="24" t="s">
        <v>182</v>
      </c>
      <c r="F25" s="24">
        <v>14</v>
      </c>
      <c r="G25" s="27"/>
      <c r="H25" s="300"/>
      <c r="I25" s="300"/>
      <c r="J25" s="26"/>
      <c r="K25" s="24">
        <v>16</v>
      </c>
      <c r="L25" s="24" t="s">
        <v>182</v>
      </c>
      <c r="M25" s="24">
        <v>14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15</v>
      </c>
      <c r="E26" s="24" t="s">
        <v>182</v>
      </c>
      <c r="F26" s="24">
        <v>26</v>
      </c>
      <c r="G26" s="29"/>
      <c r="H26" s="300"/>
      <c r="I26" s="300"/>
      <c r="J26" s="28"/>
      <c r="K26" s="24">
        <v>22</v>
      </c>
      <c r="L26" s="24" t="s">
        <v>182</v>
      </c>
      <c r="M26" s="24">
        <v>13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300</v>
      </c>
      <c r="C28" s="305"/>
      <c r="D28" s="305"/>
      <c r="E28" s="17"/>
      <c r="F28" s="17"/>
      <c r="G28" s="17"/>
      <c r="H28" s="18"/>
      <c r="I28" s="304"/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86</v>
      </c>
      <c r="C29" s="307"/>
      <c r="D29" s="307"/>
      <c r="E29" s="19" t="s">
        <v>111</v>
      </c>
      <c r="F29" s="307" t="s">
        <v>104</v>
      </c>
      <c r="G29" s="307"/>
      <c r="H29" s="308"/>
      <c r="I29" s="306"/>
      <c r="J29" s="307"/>
      <c r="K29" s="307"/>
      <c r="L29" s="19" t="s">
        <v>111</v>
      </c>
      <c r="M29" s="307"/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SUM(D31:D35)</f>
        <v>69</v>
      </c>
      <c r="C31" s="23"/>
      <c r="D31" s="24">
        <v>15</v>
      </c>
      <c r="E31" s="24" t="s">
        <v>182</v>
      </c>
      <c r="F31" s="24">
        <v>15</v>
      </c>
      <c r="G31" s="25"/>
      <c r="H31" s="300">
        <f>SUM(F31:F35)</f>
        <v>70</v>
      </c>
      <c r="I31" s="300">
        <f>SUM(K31:K34)</f>
        <v>0</v>
      </c>
      <c r="J31" s="23"/>
      <c r="K31" s="24"/>
      <c r="L31" s="24" t="s">
        <v>182</v>
      </c>
      <c r="M31" s="24"/>
      <c r="N31" s="25"/>
      <c r="O31" s="300">
        <f>SUM(M31:M34)</f>
        <v>0</v>
      </c>
    </row>
    <row r="32" spans="1:15" s="10" customFormat="1" ht="13.5" customHeight="1" x14ac:dyDescent="0.2">
      <c r="A32" s="302"/>
      <c r="B32" s="300"/>
      <c r="C32" s="26"/>
      <c r="D32" s="24">
        <v>11</v>
      </c>
      <c r="E32" s="24" t="s">
        <v>182</v>
      </c>
      <c r="F32" s="24">
        <v>9</v>
      </c>
      <c r="G32" s="27"/>
      <c r="H32" s="300"/>
      <c r="I32" s="300"/>
      <c r="J32" s="26"/>
      <c r="K32" s="24"/>
      <c r="L32" s="24" t="s">
        <v>182</v>
      </c>
      <c r="M32" s="24"/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17</v>
      </c>
      <c r="E33" s="24" t="s">
        <v>182</v>
      </c>
      <c r="F33" s="24">
        <v>17</v>
      </c>
      <c r="G33" s="27"/>
      <c r="H33" s="300"/>
      <c r="I33" s="300"/>
      <c r="J33" s="26"/>
      <c r="K33" s="24"/>
      <c r="L33" s="24" t="s">
        <v>182</v>
      </c>
      <c r="M33" s="24"/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16</v>
      </c>
      <c r="E34" s="24" t="s">
        <v>182</v>
      </c>
      <c r="F34" s="24">
        <v>18</v>
      </c>
      <c r="G34" s="29"/>
      <c r="H34" s="300"/>
      <c r="I34" s="300"/>
      <c r="J34" s="28"/>
      <c r="K34" s="24"/>
      <c r="L34" s="24" t="s">
        <v>182</v>
      </c>
      <c r="M34" s="24"/>
      <c r="N34" s="29"/>
      <c r="O34" s="300"/>
    </row>
    <row r="35" spans="1:15" s="10" customFormat="1" ht="13.5" customHeight="1" x14ac:dyDescent="0.2">
      <c r="A35" s="303"/>
      <c r="B35" s="28"/>
      <c r="C35" s="30"/>
      <c r="D35" s="32">
        <v>10</v>
      </c>
      <c r="E35" s="24" t="s">
        <v>182</v>
      </c>
      <c r="F35" s="32">
        <v>11</v>
      </c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ht="13.5" customHeigh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/>
      <c r="J36" s="305"/>
      <c r="K36" s="305"/>
      <c r="L36" s="17"/>
      <c r="M36" s="17"/>
      <c r="N36" s="17"/>
      <c r="O36" s="18"/>
    </row>
    <row r="37" spans="1:15" s="10" customFormat="1" ht="13.5" customHeight="1" x14ac:dyDescent="0.2">
      <c r="A37" s="302"/>
      <c r="B37" s="306"/>
      <c r="C37" s="307"/>
      <c r="D37" s="307"/>
      <c r="E37" s="19" t="s">
        <v>111</v>
      </c>
      <c r="F37" s="307"/>
      <c r="G37" s="307"/>
      <c r="H37" s="308"/>
      <c r="I37" s="306"/>
      <c r="J37" s="307"/>
      <c r="K37" s="307"/>
      <c r="L37" s="19" t="s">
        <v>111</v>
      </c>
      <c r="M37" s="307"/>
      <c r="N37" s="307"/>
      <c r="O37" s="308"/>
    </row>
    <row r="38" spans="1:15" s="10" customFormat="1" ht="13.5" customHeigh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0</v>
      </c>
      <c r="C39" s="23"/>
      <c r="D39" s="24"/>
      <c r="E39" s="24" t="s">
        <v>182</v>
      </c>
      <c r="F39" s="24"/>
      <c r="G39" s="25"/>
      <c r="H39" s="300">
        <f>SUM(F39:F42)</f>
        <v>0</v>
      </c>
      <c r="I39" s="300">
        <f>SUM(K39:K42)</f>
        <v>0</v>
      </c>
      <c r="J39" s="23"/>
      <c r="K39" s="24"/>
      <c r="L39" s="24" t="s">
        <v>182</v>
      </c>
      <c r="M39" s="24"/>
      <c r="N39" s="25"/>
      <c r="O39" s="300">
        <f>SUM(M39:M42)</f>
        <v>0</v>
      </c>
    </row>
    <row r="40" spans="1:15" s="10" customFormat="1" ht="13.5" customHeight="1" x14ac:dyDescent="0.2">
      <c r="A40" s="302"/>
      <c r="B40" s="300"/>
      <c r="C40" s="26"/>
      <c r="D40" s="24"/>
      <c r="E40" s="24" t="s">
        <v>182</v>
      </c>
      <c r="F40" s="24"/>
      <c r="G40" s="27"/>
      <c r="H40" s="300"/>
      <c r="I40" s="300"/>
      <c r="J40" s="26"/>
      <c r="K40" s="24"/>
      <c r="L40" s="24" t="s">
        <v>182</v>
      </c>
      <c r="M40" s="24"/>
      <c r="N40" s="27"/>
      <c r="O40" s="300"/>
    </row>
    <row r="41" spans="1:15" s="10" customFormat="1" ht="13.5" customHeight="1" x14ac:dyDescent="0.2">
      <c r="A41" s="302"/>
      <c r="B41" s="300"/>
      <c r="C41" s="26"/>
      <c r="D41" s="24"/>
      <c r="E41" s="24" t="s">
        <v>182</v>
      </c>
      <c r="F41" s="24"/>
      <c r="G41" s="27"/>
      <c r="H41" s="300"/>
      <c r="I41" s="300"/>
      <c r="J41" s="26"/>
      <c r="K41" s="24"/>
      <c r="L41" s="24" t="s">
        <v>182</v>
      </c>
      <c r="M41" s="24"/>
      <c r="N41" s="27"/>
      <c r="O41" s="300"/>
    </row>
    <row r="42" spans="1:15" s="10" customFormat="1" ht="13.5" customHeight="1" x14ac:dyDescent="0.2">
      <c r="A42" s="302"/>
      <c r="B42" s="300"/>
      <c r="C42" s="28"/>
      <c r="D42" s="24"/>
      <c r="E42" s="24" t="s">
        <v>182</v>
      </c>
      <c r="F42" s="24"/>
      <c r="G42" s="29"/>
      <c r="H42" s="300"/>
      <c r="I42" s="300"/>
      <c r="J42" s="28"/>
      <c r="K42" s="24"/>
      <c r="L42" s="24" t="s">
        <v>182</v>
      </c>
      <c r="M42" s="24"/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42981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342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343</v>
      </c>
      <c r="C47" s="311"/>
      <c r="D47" s="311"/>
      <c r="E47" s="311"/>
      <c r="F47" s="311"/>
      <c r="G47" s="311"/>
      <c r="H47" s="312"/>
      <c r="I47" s="310" t="s">
        <v>97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263</v>
      </c>
      <c r="C48" s="305"/>
      <c r="D48" s="305"/>
      <c r="E48" s="17"/>
      <c r="F48" s="17"/>
      <c r="G48" s="17"/>
      <c r="H48" s="18"/>
      <c r="I48" s="304" t="s">
        <v>195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7</v>
      </c>
      <c r="C49" s="307"/>
      <c r="D49" s="307"/>
      <c r="E49" s="19" t="s">
        <v>5</v>
      </c>
      <c r="F49" s="307" t="s">
        <v>344</v>
      </c>
      <c r="G49" s="307"/>
      <c r="H49" s="308"/>
      <c r="I49" s="306" t="s">
        <v>345</v>
      </c>
      <c r="J49" s="307"/>
      <c r="K49" s="307"/>
      <c r="L49" s="19" t="s">
        <v>5</v>
      </c>
      <c r="M49" s="307" t="s">
        <v>264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v>61</v>
      </c>
      <c r="C51" s="23"/>
      <c r="D51" s="24">
        <v>18</v>
      </c>
      <c r="E51" s="24" t="s">
        <v>182</v>
      </c>
      <c r="F51" s="24">
        <v>14</v>
      </c>
      <c r="G51" s="25"/>
      <c r="H51" s="300">
        <v>62</v>
      </c>
      <c r="I51" s="300">
        <v>50</v>
      </c>
      <c r="J51" s="23"/>
      <c r="K51" s="24">
        <v>16</v>
      </c>
      <c r="L51" s="24" t="s">
        <v>182</v>
      </c>
      <c r="M51" s="24">
        <v>6</v>
      </c>
      <c r="N51" s="25"/>
      <c r="O51" s="300">
        <v>38</v>
      </c>
    </row>
    <row r="52" spans="1:15" s="10" customFormat="1" ht="13.5" customHeight="1" x14ac:dyDescent="0.2">
      <c r="A52" s="302"/>
      <c r="B52" s="300"/>
      <c r="C52" s="26"/>
      <c r="D52" s="24">
        <v>10</v>
      </c>
      <c r="E52" s="24" t="s">
        <v>182</v>
      </c>
      <c r="F52" s="24">
        <v>17</v>
      </c>
      <c r="G52" s="27"/>
      <c r="H52" s="300"/>
      <c r="I52" s="300"/>
      <c r="J52" s="26"/>
      <c r="K52" s="24">
        <v>13</v>
      </c>
      <c r="L52" s="24" t="s">
        <v>182</v>
      </c>
      <c r="M52" s="24">
        <v>7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18</v>
      </c>
      <c r="E53" s="24" t="s">
        <v>182</v>
      </c>
      <c r="F53" s="24">
        <v>7</v>
      </c>
      <c r="G53" s="27"/>
      <c r="H53" s="300"/>
      <c r="I53" s="300"/>
      <c r="J53" s="26"/>
      <c r="K53" s="24">
        <v>6</v>
      </c>
      <c r="L53" s="24" t="s">
        <v>182</v>
      </c>
      <c r="M53" s="24">
        <v>11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>
        <v>15</v>
      </c>
      <c r="E54" s="24" t="s">
        <v>182</v>
      </c>
      <c r="F54" s="24">
        <v>24</v>
      </c>
      <c r="G54" s="29"/>
      <c r="H54" s="300"/>
      <c r="I54" s="300"/>
      <c r="J54" s="28"/>
      <c r="K54" s="24">
        <v>15</v>
      </c>
      <c r="L54" s="24" t="s">
        <v>182</v>
      </c>
      <c r="M54" s="24">
        <v>14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273</v>
      </c>
      <c r="C56" s="305"/>
      <c r="D56" s="305"/>
      <c r="E56" s="17"/>
      <c r="F56" s="17"/>
      <c r="G56" s="17"/>
      <c r="H56" s="18"/>
      <c r="I56" s="304" t="s">
        <v>331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132</v>
      </c>
      <c r="C57" s="307"/>
      <c r="D57" s="307"/>
      <c r="E57" s="19" t="s">
        <v>5</v>
      </c>
      <c r="F57" s="307" t="s">
        <v>346</v>
      </c>
      <c r="G57" s="307"/>
      <c r="H57" s="308"/>
      <c r="I57" s="306" t="s">
        <v>296</v>
      </c>
      <c r="J57" s="307"/>
      <c r="K57" s="307"/>
      <c r="L57" s="19" t="s">
        <v>5</v>
      </c>
      <c r="M57" s="307" t="s">
        <v>4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v>67</v>
      </c>
      <c r="C59" s="23"/>
      <c r="D59" s="24">
        <v>18</v>
      </c>
      <c r="E59" s="24" t="s">
        <v>182</v>
      </c>
      <c r="F59" s="24">
        <v>25</v>
      </c>
      <c r="G59" s="25"/>
      <c r="H59" s="300">
        <v>73</v>
      </c>
      <c r="I59" s="300">
        <v>50</v>
      </c>
      <c r="J59" s="23"/>
      <c r="K59" s="24">
        <v>12</v>
      </c>
      <c r="L59" s="24" t="s">
        <v>182</v>
      </c>
      <c r="M59" s="24">
        <v>10</v>
      </c>
      <c r="N59" s="25"/>
      <c r="O59" s="300">
        <v>48</v>
      </c>
    </row>
    <row r="60" spans="1:15" s="10" customFormat="1" ht="13.5" customHeight="1" x14ac:dyDescent="0.2">
      <c r="A60" s="302"/>
      <c r="B60" s="300"/>
      <c r="C60" s="26"/>
      <c r="D60" s="24">
        <v>13</v>
      </c>
      <c r="E60" s="24" t="s">
        <v>182</v>
      </c>
      <c r="F60" s="24">
        <v>8</v>
      </c>
      <c r="G60" s="27"/>
      <c r="H60" s="300"/>
      <c r="I60" s="300"/>
      <c r="J60" s="26"/>
      <c r="K60" s="24">
        <v>11</v>
      </c>
      <c r="L60" s="24" t="s">
        <v>182</v>
      </c>
      <c r="M60" s="24">
        <v>15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18</v>
      </c>
      <c r="E61" s="24" t="s">
        <v>182</v>
      </c>
      <c r="F61" s="24">
        <v>19</v>
      </c>
      <c r="G61" s="27"/>
      <c r="H61" s="300"/>
      <c r="I61" s="300"/>
      <c r="J61" s="26"/>
      <c r="K61" s="24">
        <v>11</v>
      </c>
      <c r="L61" s="24" t="s">
        <v>182</v>
      </c>
      <c r="M61" s="24">
        <v>13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18</v>
      </c>
      <c r="E62" s="24" t="s">
        <v>182</v>
      </c>
      <c r="F62" s="24">
        <v>21</v>
      </c>
      <c r="G62" s="29"/>
      <c r="H62" s="300"/>
      <c r="I62" s="300"/>
      <c r="J62" s="28"/>
      <c r="K62" s="24">
        <v>12</v>
      </c>
      <c r="L62" s="24" t="s">
        <v>182</v>
      </c>
      <c r="M62" s="24">
        <v>8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>
        <v>4</v>
      </c>
      <c r="L63" s="32"/>
      <c r="M63" s="33">
        <v>2</v>
      </c>
      <c r="N63" s="33"/>
      <c r="O63" s="34"/>
    </row>
    <row r="64" spans="1:15" s="10" customFormat="1" ht="13.5" customHeight="1" x14ac:dyDescent="0.2">
      <c r="A64" s="301">
        <v>3</v>
      </c>
      <c r="B64" s="304" t="s">
        <v>269</v>
      </c>
      <c r="C64" s="305"/>
      <c r="D64" s="305"/>
      <c r="E64" s="17"/>
      <c r="F64" s="17"/>
      <c r="G64" s="17"/>
      <c r="H64" s="18"/>
      <c r="I64" s="304" t="s">
        <v>177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347</v>
      </c>
      <c r="C65" s="307"/>
      <c r="D65" s="307"/>
      <c r="E65" s="19" t="s">
        <v>5</v>
      </c>
      <c r="F65" s="307" t="s">
        <v>68</v>
      </c>
      <c r="G65" s="307"/>
      <c r="H65" s="308"/>
      <c r="I65" s="306" t="s">
        <v>337</v>
      </c>
      <c r="J65" s="307"/>
      <c r="K65" s="307"/>
      <c r="L65" s="19" t="s">
        <v>5</v>
      </c>
      <c r="M65" s="307" t="s">
        <v>154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v>27</v>
      </c>
      <c r="C67" s="23"/>
      <c r="D67" s="24">
        <v>8</v>
      </c>
      <c r="E67" s="24" t="s">
        <v>182</v>
      </c>
      <c r="F67" s="24">
        <v>18</v>
      </c>
      <c r="G67" s="25"/>
      <c r="H67" s="300">
        <v>45</v>
      </c>
      <c r="I67" s="300">
        <v>64</v>
      </c>
      <c r="J67" s="23"/>
      <c r="K67" s="24">
        <v>17</v>
      </c>
      <c r="L67" s="24" t="s">
        <v>182</v>
      </c>
      <c r="M67" s="24">
        <v>25</v>
      </c>
      <c r="N67" s="25"/>
      <c r="O67" s="300">
        <v>62</v>
      </c>
    </row>
    <row r="68" spans="1:15" s="10" customFormat="1" ht="13.5" customHeight="1" x14ac:dyDescent="0.2">
      <c r="A68" s="302"/>
      <c r="B68" s="300"/>
      <c r="C68" s="26"/>
      <c r="D68" s="24">
        <v>7</v>
      </c>
      <c r="E68" s="24" t="s">
        <v>182</v>
      </c>
      <c r="F68" s="24">
        <v>11</v>
      </c>
      <c r="G68" s="27"/>
      <c r="H68" s="300"/>
      <c r="I68" s="300"/>
      <c r="J68" s="26"/>
      <c r="K68" s="24">
        <v>15</v>
      </c>
      <c r="L68" s="24" t="s">
        <v>182</v>
      </c>
      <c r="M68" s="24">
        <v>11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6</v>
      </c>
      <c r="E69" s="24" t="s">
        <v>182</v>
      </c>
      <c r="F69" s="24">
        <v>9</v>
      </c>
      <c r="G69" s="27"/>
      <c r="H69" s="300"/>
      <c r="I69" s="300"/>
      <c r="J69" s="26"/>
      <c r="K69" s="24">
        <v>13</v>
      </c>
      <c r="L69" s="24" t="s">
        <v>182</v>
      </c>
      <c r="M69" s="24">
        <v>12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6</v>
      </c>
      <c r="E70" s="24" t="s">
        <v>182</v>
      </c>
      <c r="F70" s="24">
        <v>7</v>
      </c>
      <c r="G70" s="29"/>
      <c r="H70" s="300"/>
      <c r="I70" s="300"/>
      <c r="J70" s="28"/>
      <c r="K70" s="24">
        <v>19</v>
      </c>
      <c r="L70" s="24" t="s">
        <v>182</v>
      </c>
      <c r="M70" s="24">
        <v>14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348</v>
      </c>
      <c r="C72" s="305"/>
      <c r="D72" s="305"/>
      <c r="E72" s="17"/>
      <c r="F72" s="17"/>
      <c r="G72" s="17"/>
      <c r="H72" s="18"/>
      <c r="I72" s="304" t="s">
        <v>301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239</v>
      </c>
      <c r="C73" s="307"/>
      <c r="D73" s="307"/>
      <c r="E73" s="19" t="s">
        <v>5</v>
      </c>
      <c r="F73" s="307" t="s">
        <v>349</v>
      </c>
      <c r="G73" s="307"/>
      <c r="H73" s="308"/>
      <c r="I73" s="306" t="s">
        <v>350</v>
      </c>
      <c r="J73" s="307"/>
      <c r="K73" s="307"/>
      <c r="L73" s="19" t="s">
        <v>5</v>
      </c>
      <c r="M73" s="307" t="s">
        <v>351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v>58</v>
      </c>
      <c r="C75" s="23"/>
      <c r="D75" s="24">
        <v>13</v>
      </c>
      <c r="E75" s="24" t="s">
        <v>182</v>
      </c>
      <c r="F75" s="24">
        <v>15</v>
      </c>
      <c r="G75" s="25"/>
      <c r="H75" s="300">
        <v>72</v>
      </c>
      <c r="I75" s="300">
        <v>43</v>
      </c>
      <c r="J75" s="23"/>
      <c r="K75" s="24">
        <v>5</v>
      </c>
      <c r="L75" s="24" t="s">
        <v>182</v>
      </c>
      <c r="M75" s="24">
        <v>9</v>
      </c>
      <c r="N75" s="25"/>
      <c r="O75" s="300">
        <v>42</v>
      </c>
    </row>
    <row r="76" spans="1:15" ht="13.5" customHeight="1" x14ac:dyDescent="0.2">
      <c r="A76" s="302"/>
      <c r="B76" s="300"/>
      <c r="C76" s="26"/>
      <c r="D76" s="24">
        <v>13</v>
      </c>
      <c r="E76" s="24" t="s">
        <v>182</v>
      </c>
      <c r="F76" s="24">
        <v>15</v>
      </c>
      <c r="G76" s="27"/>
      <c r="H76" s="300"/>
      <c r="I76" s="300"/>
      <c r="J76" s="26"/>
      <c r="K76" s="24">
        <v>15</v>
      </c>
      <c r="L76" s="24" t="s">
        <v>182</v>
      </c>
      <c r="M76" s="24">
        <v>16</v>
      </c>
      <c r="N76" s="27"/>
      <c r="O76" s="300"/>
    </row>
    <row r="77" spans="1:15" ht="13.5" customHeight="1" x14ac:dyDescent="0.2">
      <c r="A77" s="302"/>
      <c r="B77" s="300"/>
      <c r="C77" s="26"/>
      <c r="D77" s="24">
        <v>15</v>
      </c>
      <c r="E77" s="24" t="s">
        <v>182</v>
      </c>
      <c r="F77" s="24">
        <v>21</v>
      </c>
      <c r="G77" s="27"/>
      <c r="H77" s="300"/>
      <c r="I77" s="300"/>
      <c r="J77" s="26"/>
      <c r="K77" s="24">
        <v>11</v>
      </c>
      <c r="L77" s="24" t="s">
        <v>182</v>
      </c>
      <c r="M77" s="24">
        <v>9</v>
      </c>
      <c r="N77" s="27"/>
      <c r="O77" s="300"/>
    </row>
    <row r="78" spans="1:15" ht="13.5" customHeight="1" x14ac:dyDescent="0.2">
      <c r="A78" s="302"/>
      <c r="B78" s="300"/>
      <c r="C78" s="28"/>
      <c r="D78" s="24">
        <v>17</v>
      </c>
      <c r="E78" s="24" t="s">
        <v>182</v>
      </c>
      <c r="F78" s="24">
        <v>21</v>
      </c>
      <c r="G78" s="29"/>
      <c r="H78" s="300"/>
      <c r="I78" s="300"/>
      <c r="J78" s="28"/>
      <c r="K78" s="24">
        <v>12</v>
      </c>
      <c r="L78" s="24" t="s">
        <v>182</v>
      </c>
      <c r="M78" s="24">
        <v>8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/>
      <c r="C80" s="305"/>
      <c r="D80" s="305"/>
      <c r="E80" s="17"/>
      <c r="F80" s="17"/>
      <c r="G80" s="17"/>
      <c r="H80" s="18"/>
      <c r="I80" s="304"/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/>
      <c r="C81" s="307"/>
      <c r="D81" s="307"/>
      <c r="E81" s="19" t="s">
        <v>5</v>
      </c>
      <c r="F81" s="307"/>
      <c r="G81" s="307"/>
      <c r="H81" s="308"/>
      <c r="I81" s="306"/>
      <c r="J81" s="307"/>
      <c r="K81" s="307"/>
      <c r="L81" s="19" t="s">
        <v>5</v>
      </c>
      <c r="M81" s="307"/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v>0</v>
      </c>
      <c r="C83" s="23"/>
      <c r="D83" s="24"/>
      <c r="E83" s="24" t="s">
        <v>182</v>
      </c>
      <c r="F83" s="24"/>
      <c r="G83" s="25"/>
      <c r="H83" s="300">
        <v>0</v>
      </c>
      <c r="I83" s="300">
        <v>0</v>
      </c>
      <c r="J83" s="23"/>
      <c r="K83" s="24"/>
      <c r="L83" s="24" t="s">
        <v>182</v>
      </c>
      <c r="M83" s="24"/>
      <c r="N83" s="25"/>
      <c r="O83" s="300">
        <v>0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/>
      <c r="L84" s="24" t="s">
        <v>182</v>
      </c>
      <c r="M84" s="24"/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/>
      <c r="L85" s="24" t="s">
        <v>182</v>
      </c>
      <c r="M85" s="24"/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/>
      <c r="L86" s="24" t="s">
        <v>182</v>
      </c>
      <c r="M86" s="24"/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  <row r="88" spans="1:15" ht="16.2" x14ac:dyDescent="0.2">
      <c r="A88" s="35"/>
      <c r="B88" s="36"/>
      <c r="C88" s="37"/>
      <c r="D88" s="38"/>
      <c r="E88" s="24"/>
      <c r="F88" s="39"/>
      <c r="G88" s="39"/>
      <c r="H88" s="36"/>
      <c r="I88" s="36"/>
      <c r="J88" s="37"/>
      <c r="K88" s="38"/>
      <c r="L88" s="24"/>
      <c r="M88" s="39"/>
      <c r="N88" s="39"/>
      <c r="O88" s="36"/>
    </row>
    <row r="89" spans="1:15" ht="16.2" x14ac:dyDescent="0.2">
      <c r="A89" s="313" t="s">
        <v>144</v>
      </c>
      <c r="B89" s="313"/>
      <c r="C89" s="11"/>
      <c r="D89" s="314">
        <v>42981</v>
      </c>
      <c r="E89" s="314"/>
      <c r="F89" s="314"/>
      <c r="G89" s="314"/>
      <c r="H89" s="314"/>
      <c r="I89" s="314"/>
      <c r="J89" s="314"/>
      <c r="K89" s="314"/>
      <c r="L89" s="314"/>
      <c r="M89" s="314"/>
      <c r="N89" s="12"/>
      <c r="O89" s="13"/>
    </row>
    <row r="90" spans="1:15" x14ac:dyDescent="0.2">
      <c r="A90" s="309" t="s">
        <v>171</v>
      </c>
      <c r="B90" s="309"/>
      <c r="C90" s="14"/>
      <c r="D90" s="309" t="s">
        <v>342</v>
      </c>
      <c r="E90" s="309"/>
      <c r="F90" s="309"/>
      <c r="G90" s="309"/>
      <c r="H90" s="309"/>
      <c r="I90" s="309"/>
      <c r="J90" s="309"/>
      <c r="K90" s="309"/>
      <c r="L90" s="309"/>
      <c r="M90" s="309"/>
      <c r="N90" s="14"/>
      <c r="O90" s="15"/>
    </row>
    <row r="91" spans="1:15" x14ac:dyDescent="0.2">
      <c r="A91" s="16"/>
      <c r="B91" s="310" t="s">
        <v>277</v>
      </c>
      <c r="C91" s="311"/>
      <c r="D91" s="311"/>
      <c r="E91" s="311"/>
      <c r="F91" s="311"/>
      <c r="G91" s="311"/>
      <c r="H91" s="312"/>
      <c r="I91" s="310" t="s">
        <v>189</v>
      </c>
      <c r="J91" s="311"/>
      <c r="K91" s="311"/>
      <c r="L91" s="311"/>
      <c r="M91" s="311"/>
      <c r="N91" s="311"/>
      <c r="O91" s="312"/>
    </row>
    <row r="92" spans="1:15" x14ac:dyDescent="0.2">
      <c r="A92" s="301">
        <v>1</v>
      </c>
      <c r="B92" s="304" t="s">
        <v>348</v>
      </c>
      <c r="C92" s="305"/>
      <c r="D92" s="305"/>
      <c r="E92" s="17"/>
      <c r="F92" s="17"/>
      <c r="G92" s="17"/>
      <c r="H92" s="18"/>
      <c r="I92" s="304" t="s">
        <v>247</v>
      </c>
      <c r="J92" s="305"/>
      <c r="K92" s="305"/>
      <c r="L92" s="17"/>
      <c r="M92" s="17"/>
      <c r="N92" s="17"/>
      <c r="O92" s="18"/>
    </row>
    <row r="93" spans="1:15" x14ac:dyDescent="0.2">
      <c r="A93" s="302"/>
      <c r="B93" s="306" t="s">
        <v>253</v>
      </c>
      <c r="C93" s="307"/>
      <c r="D93" s="307"/>
      <c r="E93" s="19" t="s">
        <v>5</v>
      </c>
      <c r="F93" s="307" t="s">
        <v>38</v>
      </c>
      <c r="G93" s="307"/>
      <c r="H93" s="308"/>
      <c r="I93" s="306" t="s">
        <v>352</v>
      </c>
      <c r="J93" s="307"/>
      <c r="K93" s="307"/>
      <c r="L93" s="19" t="s">
        <v>5</v>
      </c>
      <c r="M93" s="307" t="s">
        <v>319</v>
      </c>
      <c r="N93" s="307"/>
      <c r="O93" s="308"/>
    </row>
    <row r="94" spans="1:15" x14ac:dyDescent="0.2">
      <c r="A94" s="302"/>
      <c r="B94" s="20"/>
      <c r="C94" s="21"/>
      <c r="D94" s="21"/>
      <c r="E94" s="21"/>
      <c r="F94" s="21"/>
      <c r="G94" s="21"/>
      <c r="H94" s="22"/>
      <c r="I94" s="20"/>
      <c r="J94" s="21"/>
      <c r="K94" s="21"/>
      <c r="L94" s="21"/>
      <c r="M94" s="21"/>
      <c r="N94" s="21"/>
      <c r="O94" s="22"/>
    </row>
    <row r="95" spans="1:15" ht="16.2" x14ac:dyDescent="0.2">
      <c r="A95" s="302"/>
      <c r="B95" s="300">
        <v>81</v>
      </c>
      <c r="C95" s="23"/>
      <c r="D95" s="24">
        <v>18</v>
      </c>
      <c r="E95" s="24" t="s">
        <v>182</v>
      </c>
      <c r="F95" s="24">
        <v>13</v>
      </c>
      <c r="G95" s="25"/>
      <c r="H95" s="300">
        <v>50</v>
      </c>
      <c r="I95" s="300">
        <v>58</v>
      </c>
      <c r="J95" s="23"/>
      <c r="K95" s="24">
        <v>22</v>
      </c>
      <c r="L95" s="24" t="s">
        <v>182</v>
      </c>
      <c r="M95" s="24">
        <v>4</v>
      </c>
      <c r="N95" s="25"/>
      <c r="O95" s="300">
        <v>35</v>
      </c>
    </row>
    <row r="96" spans="1:15" ht="16.2" x14ac:dyDescent="0.2">
      <c r="A96" s="302"/>
      <c r="B96" s="300"/>
      <c r="C96" s="26"/>
      <c r="D96" s="24">
        <v>22</v>
      </c>
      <c r="E96" s="24" t="s">
        <v>182</v>
      </c>
      <c r="F96" s="24">
        <v>16</v>
      </c>
      <c r="G96" s="27"/>
      <c r="H96" s="300"/>
      <c r="I96" s="300"/>
      <c r="J96" s="26"/>
      <c r="K96" s="24">
        <v>7</v>
      </c>
      <c r="L96" s="24" t="s">
        <v>182</v>
      </c>
      <c r="M96" s="24">
        <v>8</v>
      </c>
      <c r="N96" s="27"/>
      <c r="O96" s="300"/>
    </row>
    <row r="97" spans="1:15" ht="16.2" x14ac:dyDescent="0.2">
      <c r="A97" s="302"/>
      <c r="B97" s="300"/>
      <c r="C97" s="26"/>
      <c r="D97" s="24">
        <v>10</v>
      </c>
      <c r="E97" s="24" t="s">
        <v>182</v>
      </c>
      <c r="F97" s="24">
        <v>10</v>
      </c>
      <c r="G97" s="27"/>
      <c r="H97" s="300"/>
      <c r="I97" s="300"/>
      <c r="J97" s="26"/>
      <c r="K97" s="24">
        <v>6</v>
      </c>
      <c r="L97" s="24" t="s">
        <v>182</v>
      </c>
      <c r="M97" s="24">
        <v>15</v>
      </c>
      <c r="N97" s="27"/>
      <c r="O97" s="300"/>
    </row>
    <row r="98" spans="1:15" ht="16.2" x14ac:dyDescent="0.2">
      <c r="A98" s="302"/>
      <c r="B98" s="300"/>
      <c r="C98" s="28"/>
      <c r="D98" s="24">
        <v>31</v>
      </c>
      <c r="E98" s="24" t="s">
        <v>182</v>
      </c>
      <c r="F98" s="24">
        <v>11</v>
      </c>
      <c r="G98" s="29"/>
      <c r="H98" s="300"/>
      <c r="I98" s="300"/>
      <c r="J98" s="28"/>
      <c r="K98" s="24">
        <v>23</v>
      </c>
      <c r="L98" s="24" t="s">
        <v>182</v>
      </c>
      <c r="M98" s="24">
        <v>8</v>
      </c>
      <c r="N98" s="29"/>
      <c r="O98" s="300"/>
    </row>
    <row r="99" spans="1:15" ht="16.2" x14ac:dyDescent="0.2">
      <c r="A99" s="303"/>
      <c r="B99" s="28"/>
      <c r="C99" s="30"/>
      <c r="D99" s="31"/>
      <c r="E99" s="32"/>
      <c r="F99" s="33"/>
      <c r="G99" s="33"/>
      <c r="H99" s="34"/>
      <c r="I99" s="28"/>
      <c r="J99" s="30"/>
      <c r="K99" s="31"/>
      <c r="L99" s="32"/>
      <c r="M99" s="33"/>
      <c r="N99" s="33"/>
      <c r="O99" s="34"/>
    </row>
    <row r="100" spans="1:15" x14ac:dyDescent="0.2">
      <c r="A100" s="301">
        <v>2</v>
      </c>
      <c r="B100" s="304" t="s">
        <v>225</v>
      </c>
      <c r="C100" s="305"/>
      <c r="D100" s="305"/>
      <c r="E100" s="17"/>
      <c r="F100" s="17"/>
      <c r="G100" s="17"/>
      <c r="H100" s="18"/>
      <c r="I100" s="304" t="s">
        <v>190</v>
      </c>
      <c r="J100" s="305"/>
      <c r="K100" s="305"/>
      <c r="L100" s="17"/>
      <c r="M100" s="17"/>
      <c r="N100" s="17"/>
      <c r="O100" s="18"/>
    </row>
    <row r="101" spans="1:15" x14ac:dyDescent="0.2">
      <c r="A101" s="302"/>
      <c r="B101" s="306" t="s">
        <v>205</v>
      </c>
      <c r="C101" s="307"/>
      <c r="D101" s="307"/>
      <c r="E101" s="19" t="s">
        <v>5</v>
      </c>
      <c r="F101" s="307" t="s">
        <v>45</v>
      </c>
      <c r="G101" s="307"/>
      <c r="H101" s="308"/>
      <c r="I101" s="306" t="s">
        <v>37</v>
      </c>
      <c r="J101" s="307"/>
      <c r="K101" s="307"/>
      <c r="L101" s="19" t="s">
        <v>5</v>
      </c>
      <c r="M101" s="307" t="s">
        <v>353</v>
      </c>
      <c r="N101" s="307"/>
      <c r="O101" s="308"/>
    </row>
    <row r="102" spans="1:15" x14ac:dyDescent="0.2">
      <c r="A102" s="302"/>
      <c r="B102" s="20"/>
      <c r="C102" s="21"/>
      <c r="D102" s="21"/>
      <c r="E102" s="21"/>
      <c r="F102" s="21"/>
      <c r="G102" s="21"/>
      <c r="H102" s="22"/>
      <c r="I102" s="20"/>
      <c r="J102" s="21"/>
      <c r="K102" s="21"/>
      <c r="L102" s="21"/>
      <c r="M102" s="21"/>
      <c r="N102" s="21"/>
      <c r="O102" s="22"/>
    </row>
    <row r="103" spans="1:15" ht="16.2" x14ac:dyDescent="0.2">
      <c r="A103" s="302"/>
      <c r="B103" s="300">
        <v>47</v>
      </c>
      <c r="C103" s="23"/>
      <c r="D103" s="24">
        <v>17</v>
      </c>
      <c r="E103" s="24" t="s">
        <v>182</v>
      </c>
      <c r="F103" s="24">
        <v>11</v>
      </c>
      <c r="G103" s="25"/>
      <c r="H103" s="300">
        <v>39</v>
      </c>
      <c r="I103" s="300">
        <v>61</v>
      </c>
      <c r="J103" s="23"/>
      <c r="K103" s="24">
        <v>11</v>
      </c>
      <c r="L103" s="24" t="s">
        <v>182</v>
      </c>
      <c r="M103" s="24">
        <v>19</v>
      </c>
      <c r="N103" s="25"/>
      <c r="O103" s="300">
        <v>62</v>
      </c>
    </row>
    <row r="104" spans="1:15" ht="16.2" x14ac:dyDescent="0.2">
      <c r="A104" s="302"/>
      <c r="B104" s="300"/>
      <c r="C104" s="26"/>
      <c r="D104" s="24">
        <v>6</v>
      </c>
      <c r="E104" s="24" t="s">
        <v>182</v>
      </c>
      <c r="F104" s="24">
        <v>15</v>
      </c>
      <c r="G104" s="27"/>
      <c r="H104" s="300"/>
      <c r="I104" s="300"/>
      <c r="J104" s="26"/>
      <c r="K104" s="24">
        <v>10</v>
      </c>
      <c r="L104" s="24" t="s">
        <v>182</v>
      </c>
      <c r="M104" s="24">
        <v>14</v>
      </c>
      <c r="N104" s="27"/>
      <c r="O104" s="300"/>
    </row>
    <row r="105" spans="1:15" ht="16.2" x14ac:dyDescent="0.2">
      <c r="A105" s="302"/>
      <c r="B105" s="300"/>
      <c r="C105" s="26"/>
      <c r="D105" s="24">
        <v>13</v>
      </c>
      <c r="E105" s="24" t="s">
        <v>182</v>
      </c>
      <c r="F105" s="24">
        <v>9</v>
      </c>
      <c r="G105" s="27"/>
      <c r="H105" s="300"/>
      <c r="I105" s="300"/>
      <c r="J105" s="26"/>
      <c r="K105" s="24">
        <v>23</v>
      </c>
      <c r="L105" s="24" t="s">
        <v>182</v>
      </c>
      <c r="M105" s="24">
        <v>11</v>
      </c>
      <c r="N105" s="27"/>
      <c r="O105" s="300"/>
    </row>
    <row r="106" spans="1:15" ht="16.2" x14ac:dyDescent="0.2">
      <c r="A106" s="302"/>
      <c r="B106" s="300"/>
      <c r="C106" s="28"/>
      <c r="D106" s="24">
        <v>11</v>
      </c>
      <c r="E106" s="24" t="s">
        <v>182</v>
      </c>
      <c r="F106" s="24">
        <v>4</v>
      </c>
      <c r="G106" s="29"/>
      <c r="H106" s="300"/>
      <c r="I106" s="300"/>
      <c r="J106" s="28"/>
      <c r="K106" s="24">
        <v>17</v>
      </c>
      <c r="L106" s="24" t="s">
        <v>182</v>
      </c>
      <c r="M106" s="24">
        <v>18</v>
      </c>
      <c r="N106" s="29"/>
      <c r="O106" s="300"/>
    </row>
    <row r="107" spans="1:15" ht="16.2" x14ac:dyDescent="0.2">
      <c r="A107" s="303"/>
      <c r="B107" s="28"/>
      <c r="C107" s="30"/>
      <c r="D107" s="31"/>
      <c r="E107" s="32"/>
      <c r="F107" s="33"/>
      <c r="G107" s="33"/>
      <c r="H107" s="34"/>
      <c r="I107" s="28"/>
      <c r="J107" s="30"/>
      <c r="K107" s="31"/>
      <c r="L107" s="32"/>
      <c r="M107" s="33"/>
      <c r="N107" s="33"/>
      <c r="O107" s="34"/>
    </row>
    <row r="108" spans="1:15" x14ac:dyDescent="0.2">
      <c r="A108" s="301">
        <v>3</v>
      </c>
      <c r="B108" s="304" t="s">
        <v>211</v>
      </c>
      <c r="C108" s="305"/>
      <c r="D108" s="305"/>
      <c r="E108" s="17"/>
      <c r="F108" s="17"/>
      <c r="G108" s="17"/>
      <c r="H108" s="18"/>
      <c r="I108" s="304" t="s">
        <v>177</v>
      </c>
      <c r="J108" s="305"/>
      <c r="K108" s="305"/>
      <c r="L108" s="17"/>
      <c r="M108" s="17"/>
      <c r="N108" s="17"/>
      <c r="O108" s="18"/>
    </row>
    <row r="109" spans="1:15" x14ac:dyDescent="0.2">
      <c r="A109" s="302"/>
      <c r="B109" s="306" t="s">
        <v>354</v>
      </c>
      <c r="C109" s="307"/>
      <c r="D109" s="307"/>
      <c r="E109" s="19" t="s">
        <v>5</v>
      </c>
      <c r="F109" s="307" t="s">
        <v>355</v>
      </c>
      <c r="G109" s="307"/>
      <c r="H109" s="308"/>
      <c r="I109" s="306" t="s">
        <v>62</v>
      </c>
      <c r="J109" s="307"/>
      <c r="K109" s="307"/>
      <c r="L109" s="19" t="s">
        <v>5</v>
      </c>
      <c r="M109" s="307" t="s">
        <v>357</v>
      </c>
      <c r="N109" s="307"/>
      <c r="O109" s="308"/>
    </row>
    <row r="110" spans="1:15" x14ac:dyDescent="0.2">
      <c r="A110" s="302"/>
      <c r="B110" s="20"/>
      <c r="C110" s="21"/>
      <c r="D110" s="21"/>
      <c r="E110" s="21"/>
      <c r="F110" s="21"/>
      <c r="G110" s="21"/>
      <c r="H110" s="22"/>
      <c r="I110" s="20"/>
      <c r="J110" s="21"/>
      <c r="K110" s="21"/>
      <c r="L110" s="21"/>
      <c r="M110" s="21"/>
      <c r="N110" s="21"/>
      <c r="O110" s="22"/>
    </row>
    <row r="111" spans="1:15" ht="16.2" x14ac:dyDescent="0.2">
      <c r="A111" s="302"/>
      <c r="B111" s="300">
        <v>39</v>
      </c>
      <c r="C111" s="23"/>
      <c r="D111" s="24">
        <v>8</v>
      </c>
      <c r="E111" s="24" t="s">
        <v>182</v>
      </c>
      <c r="F111" s="24">
        <v>7</v>
      </c>
      <c r="G111" s="25"/>
      <c r="H111" s="300">
        <v>38</v>
      </c>
      <c r="I111" s="300">
        <v>76</v>
      </c>
      <c r="J111" s="23"/>
      <c r="K111" s="24">
        <v>19</v>
      </c>
      <c r="L111" s="24" t="s">
        <v>182</v>
      </c>
      <c r="M111" s="24">
        <v>17</v>
      </c>
      <c r="N111" s="25"/>
      <c r="O111" s="300">
        <v>52</v>
      </c>
    </row>
    <row r="112" spans="1:15" ht="16.2" x14ac:dyDescent="0.2">
      <c r="A112" s="302"/>
      <c r="B112" s="300"/>
      <c r="C112" s="26"/>
      <c r="D112" s="24">
        <v>7</v>
      </c>
      <c r="E112" s="24" t="s">
        <v>182</v>
      </c>
      <c r="F112" s="24">
        <v>12</v>
      </c>
      <c r="G112" s="27"/>
      <c r="H112" s="300"/>
      <c r="I112" s="300"/>
      <c r="J112" s="26"/>
      <c r="K112" s="24">
        <v>22</v>
      </c>
      <c r="L112" s="24" t="s">
        <v>182</v>
      </c>
      <c r="M112" s="24">
        <v>16</v>
      </c>
      <c r="N112" s="27"/>
      <c r="O112" s="300"/>
    </row>
    <row r="113" spans="1:15" ht="16.2" x14ac:dyDescent="0.2">
      <c r="A113" s="302"/>
      <c r="B113" s="300"/>
      <c r="C113" s="26"/>
      <c r="D113" s="24">
        <v>10</v>
      </c>
      <c r="E113" s="24" t="s">
        <v>182</v>
      </c>
      <c r="F113" s="24">
        <v>8</v>
      </c>
      <c r="G113" s="27"/>
      <c r="H113" s="300"/>
      <c r="I113" s="300"/>
      <c r="J113" s="26"/>
      <c r="K113" s="24">
        <v>16</v>
      </c>
      <c r="L113" s="24" t="s">
        <v>182</v>
      </c>
      <c r="M113" s="24">
        <v>6</v>
      </c>
      <c r="N113" s="27"/>
      <c r="O113" s="300"/>
    </row>
    <row r="114" spans="1:15" ht="16.2" x14ac:dyDescent="0.2">
      <c r="A114" s="302"/>
      <c r="B114" s="300"/>
      <c r="C114" s="28"/>
      <c r="D114" s="24">
        <v>14</v>
      </c>
      <c r="E114" s="24" t="s">
        <v>182</v>
      </c>
      <c r="F114" s="24">
        <v>11</v>
      </c>
      <c r="G114" s="29"/>
      <c r="H114" s="300"/>
      <c r="I114" s="300"/>
      <c r="J114" s="28"/>
      <c r="K114" s="24">
        <v>19</v>
      </c>
      <c r="L114" s="24" t="s">
        <v>182</v>
      </c>
      <c r="M114" s="24">
        <v>13</v>
      </c>
      <c r="N114" s="29"/>
      <c r="O114" s="300"/>
    </row>
    <row r="115" spans="1:15" ht="16.2" x14ac:dyDescent="0.2">
      <c r="A115" s="303"/>
      <c r="B115" s="28"/>
      <c r="C115" s="30"/>
      <c r="D115" s="31"/>
      <c r="E115" s="32"/>
      <c r="F115" s="33"/>
      <c r="G115" s="33"/>
      <c r="H115" s="34"/>
      <c r="I115" s="28"/>
      <c r="J115" s="30"/>
      <c r="K115" s="31"/>
      <c r="L115" s="32"/>
      <c r="M115" s="33"/>
      <c r="N115" s="33"/>
      <c r="O115" s="34"/>
    </row>
    <row r="116" spans="1:15" x14ac:dyDescent="0.2">
      <c r="A116" s="301">
        <v>4</v>
      </c>
      <c r="B116" s="304" t="s">
        <v>28</v>
      </c>
      <c r="C116" s="305"/>
      <c r="D116" s="305"/>
      <c r="E116" s="17"/>
      <c r="F116" s="17"/>
      <c r="G116" s="17"/>
      <c r="H116" s="18"/>
      <c r="I116" s="304" t="s">
        <v>266</v>
      </c>
      <c r="J116" s="305"/>
      <c r="K116" s="305"/>
      <c r="L116" s="17"/>
      <c r="M116" s="17"/>
      <c r="N116" s="17"/>
      <c r="O116" s="18"/>
    </row>
    <row r="117" spans="1:15" x14ac:dyDescent="0.2">
      <c r="A117" s="302"/>
      <c r="B117" s="306" t="s">
        <v>207</v>
      </c>
      <c r="C117" s="307"/>
      <c r="D117" s="307"/>
      <c r="E117" s="19" t="s">
        <v>5</v>
      </c>
      <c r="F117" s="307" t="s">
        <v>66</v>
      </c>
      <c r="G117" s="307"/>
      <c r="H117" s="308"/>
      <c r="I117" s="306" t="s">
        <v>358</v>
      </c>
      <c r="J117" s="307"/>
      <c r="K117" s="307"/>
      <c r="L117" s="19" t="s">
        <v>5</v>
      </c>
      <c r="M117" s="307" t="s">
        <v>166</v>
      </c>
      <c r="N117" s="307"/>
      <c r="O117" s="308"/>
    </row>
    <row r="118" spans="1:15" x14ac:dyDescent="0.2">
      <c r="A118" s="302"/>
      <c r="B118" s="20"/>
      <c r="C118" s="21"/>
      <c r="D118" s="21"/>
      <c r="E118" s="21"/>
      <c r="F118" s="21"/>
      <c r="G118" s="21"/>
      <c r="H118" s="22"/>
      <c r="I118" s="20"/>
      <c r="J118" s="21"/>
      <c r="K118" s="21"/>
      <c r="L118" s="21"/>
      <c r="M118" s="21"/>
      <c r="N118" s="21"/>
      <c r="O118" s="22"/>
    </row>
    <row r="119" spans="1:15" ht="16.2" x14ac:dyDescent="0.2">
      <c r="A119" s="302"/>
      <c r="B119" s="300">
        <v>59</v>
      </c>
      <c r="C119" s="23"/>
      <c r="D119" s="24">
        <v>14</v>
      </c>
      <c r="E119" s="24" t="s">
        <v>182</v>
      </c>
      <c r="F119" s="24">
        <v>25</v>
      </c>
      <c r="G119" s="25"/>
      <c r="H119" s="300">
        <v>80</v>
      </c>
      <c r="I119" s="300">
        <v>36</v>
      </c>
      <c r="J119" s="23"/>
      <c r="K119" s="24">
        <v>11</v>
      </c>
      <c r="L119" s="24" t="s">
        <v>182</v>
      </c>
      <c r="M119" s="24">
        <v>11</v>
      </c>
      <c r="N119" s="25"/>
      <c r="O119" s="300">
        <v>55</v>
      </c>
    </row>
    <row r="120" spans="1:15" ht="16.2" x14ac:dyDescent="0.2">
      <c r="A120" s="302"/>
      <c r="B120" s="300"/>
      <c r="C120" s="26"/>
      <c r="D120" s="24">
        <v>13</v>
      </c>
      <c r="E120" s="24" t="s">
        <v>182</v>
      </c>
      <c r="F120" s="24">
        <v>16</v>
      </c>
      <c r="G120" s="27"/>
      <c r="H120" s="300"/>
      <c r="I120" s="300"/>
      <c r="J120" s="26"/>
      <c r="K120" s="24">
        <v>10</v>
      </c>
      <c r="L120" s="24" t="s">
        <v>182</v>
      </c>
      <c r="M120" s="24">
        <v>15</v>
      </c>
      <c r="N120" s="27"/>
      <c r="O120" s="300"/>
    </row>
    <row r="121" spans="1:15" ht="16.2" x14ac:dyDescent="0.2">
      <c r="A121" s="302"/>
      <c r="B121" s="300"/>
      <c r="C121" s="26"/>
      <c r="D121" s="24">
        <v>14</v>
      </c>
      <c r="E121" s="24" t="s">
        <v>182</v>
      </c>
      <c r="F121" s="24">
        <v>22</v>
      </c>
      <c r="G121" s="27"/>
      <c r="H121" s="300"/>
      <c r="I121" s="300"/>
      <c r="J121" s="26"/>
      <c r="K121" s="24">
        <v>3</v>
      </c>
      <c r="L121" s="24" t="s">
        <v>182</v>
      </c>
      <c r="M121" s="24">
        <v>12</v>
      </c>
      <c r="N121" s="27"/>
      <c r="O121" s="300"/>
    </row>
    <row r="122" spans="1:15" ht="16.2" x14ac:dyDescent="0.2">
      <c r="A122" s="302"/>
      <c r="B122" s="300"/>
      <c r="C122" s="28"/>
      <c r="D122" s="24">
        <v>18</v>
      </c>
      <c r="E122" s="24" t="s">
        <v>182</v>
      </c>
      <c r="F122" s="24">
        <v>17</v>
      </c>
      <c r="G122" s="29"/>
      <c r="H122" s="300"/>
      <c r="I122" s="300"/>
      <c r="J122" s="28"/>
      <c r="K122" s="24">
        <v>12</v>
      </c>
      <c r="L122" s="24" t="s">
        <v>182</v>
      </c>
      <c r="M122" s="24">
        <v>17</v>
      </c>
      <c r="N122" s="29"/>
      <c r="O122" s="300"/>
    </row>
    <row r="123" spans="1:15" ht="16.2" x14ac:dyDescent="0.2">
      <c r="A123" s="303"/>
      <c r="B123" s="28"/>
      <c r="C123" s="30"/>
      <c r="D123" s="31"/>
      <c r="E123" s="32"/>
      <c r="F123" s="33"/>
      <c r="G123" s="33"/>
      <c r="H123" s="34"/>
      <c r="I123" s="28"/>
      <c r="J123" s="30"/>
      <c r="K123" s="31"/>
      <c r="L123" s="32"/>
      <c r="M123" s="33"/>
      <c r="N123" s="33"/>
      <c r="O123" s="34"/>
    </row>
    <row r="124" spans="1:15" x14ac:dyDescent="0.2">
      <c r="A124" s="301">
        <v>5</v>
      </c>
      <c r="B124" s="304"/>
      <c r="C124" s="305"/>
      <c r="D124" s="305"/>
      <c r="E124" s="17"/>
      <c r="F124" s="17"/>
      <c r="G124" s="17"/>
      <c r="H124" s="18"/>
      <c r="I124" s="304"/>
      <c r="J124" s="305"/>
      <c r="K124" s="305"/>
      <c r="L124" s="17"/>
      <c r="M124" s="17"/>
      <c r="N124" s="17"/>
      <c r="O124" s="18"/>
    </row>
    <row r="125" spans="1:15" x14ac:dyDescent="0.2">
      <c r="A125" s="302"/>
      <c r="B125" s="306"/>
      <c r="C125" s="307"/>
      <c r="D125" s="307"/>
      <c r="E125" s="19" t="s">
        <v>5</v>
      </c>
      <c r="F125" s="307"/>
      <c r="G125" s="307"/>
      <c r="H125" s="308"/>
      <c r="I125" s="306"/>
      <c r="J125" s="307"/>
      <c r="K125" s="307"/>
      <c r="L125" s="19" t="s">
        <v>5</v>
      </c>
      <c r="M125" s="307"/>
      <c r="N125" s="307"/>
      <c r="O125" s="308"/>
    </row>
    <row r="126" spans="1:15" x14ac:dyDescent="0.2">
      <c r="A126" s="302"/>
      <c r="B126" s="20"/>
      <c r="C126" s="21"/>
      <c r="D126" s="21"/>
      <c r="E126" s="21"/>
      <c r="F126" s="21"/>
      <c r="G126" s="21"/>
      <c r="H126" s="22"/>
      <c r="I126" s="20"/>
      <c r="J126" s="21"/>
      <c r="K126" s="21"/>
      <c r="L126" s="21"/>
      <c r="M126" s="21"/>
      <c r="N126" s="21"/>
      <c r="O126" s="22"/>
    </row>
    <row r="127" spans="1:15" ht="16.2" x14ac:dyDescent="0.2">
      <c r="A127" s="302"/>
      <c r="B127" s="300">
        <v>0</v>
      </c>
      <c r="C127" s="23"/>
      <c r="D127" s="24"/>
      <c r="E127" s="24" t="s">
        <v>182</v>
      </c>
      <c r="F127" s="24"/>
      <c r="G127" s="25"/>
      <c r="H127" s="300">
        <v>0</v>
      </c>
      <c r="I127" s="300">
        <v>0</v>
      </c>
      <c r="J127" s="23"/>
      <c r="K127" s="24"/>
      <c r="L127" s="24" t="s">
        <v>182</v>
      </c>
      <c r="M127" s="24"/>
      <c r="N127" s="25"/>
      <c r="O127" s="300">
        <v>0</v>
      </c>
    </row>
    <row r="128" spans="1:15" ht="16.2" x14ac:dyDescent="0.2">
      <c r="A128" s="302"/>
      <c r="B128" s="300"/>
      <c r="C128" s="26"/>
      <c r="D128" s="24"/>
      <c r="E128" s="24" t="s">
        <v>182</v>
      </c>
      <c r="F128" s="24"/>
      <c r="G128" s="27"/>
      <c r="H128" s="300"/>
      <c r="I128" s="300"/>
      <c r="J128" s="26"/>
      <c r="K128" s="24"/>
      <c r="L128" s="24" t="s">
        <v>182</v>
      </c>
      <c r="M128" s="24"/>
      <c r="N128" s="27"/>
      <c r="O128" s="300"/>
    </row>
    <row r="129" spans="1:15" ht="16.2" x14ac:dyDescent="0.2">
      <c r="A129" s="302"/>
      <c r="B129" s="300"/>
      <c r="C129" s="26"/>
      <c r="D129" s="24"/>
      <c r="E129" s="24" t="s">
        <v>182</v>
      </c>
      <c r="F129" s="24"/>
      <c r="G129" s="27"/>
      <c r="H129" s="300"/>
      <c r="I129" s="300"/>
      <c r="J129" s="26"/>
      <c r="K129" s="24"/>
      <c r="L129" s="24" t="s">
        <v>182</v>
      </c>
      <c r="M129" s="24"/>
      <c r="N129" s="27"/>
      <c r="O129" s="300"/>
    </row>
    <row r="130" spans="1:15" ht="16.2" x14ac:dyDescent="0.2">
      <c r="A130" s="302"/>
      <c r="B130" s="300"/>
      <c r="C130" s="28"/>
      <c r="D130" s="24"/>
      <c r="E130" s="24" t="s">
        <v>182</v>
      </c>
      <c r="F130" s="24"/>
      <c r="G130" s="29"/>
      <c r="H130" s="300"/>
      <c r="I130" s="300"/>
      <c r="J130" s="28"/>
      <c r="K130" s="24"/>
      <c r="L130" s="24" t="s">
        <v>182</v>
      </c>
      <c r="M130" s="24"/>
      <c r="N130" s="29"/>
      <c r="O130" s="300"/>
    </row>
    <row r="131" spans="1:15" ht="16.2" x14ac:dyDescent="0.2">
      <c r="A131" s="303"/>
      <c r="B131" s="28"/>
      <c r="C131" s="30"/>
      <c r="D131" s="31"/>
      <c r="E131" s="32"/>
      <c r="F131" s="33"/>
      <c r="G131" s="33"/>
      <c r="H131" s="34"/>
      <c r="I131" s="28"/>
      <c r="J131" s="30"/>
      <c r="K131" s="31"/>
      <c r="L131" s="32"/>
      <c r="M131" s="33"/>
      <c r="N131" s="33"/>
      <c r="O131" s="34"/>
    </row>
  </sheetData>
  <mergeCells count="183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64:A71"/>
    <mergeCell ref="B64:D64"/>
    <mergeCell ref="I64:K64"/>
    <mergeCell ref="B65:D65"/>
    <mergeCell ref="F65:H65"/>
    <mergeCell ref="I65:K65"/>
    <mergeCell ref="M65:O65"/>
    <mergeCell ref="B67:B70"/>
    <mergeCell ref="H67:H70"/>
    <mergeCell ref="I67:I70"/>
    <mergeCell ref="O67:O70"/>
    <mergeCell ref="A72:A79"/>
    <mergeCell ref="B72:D72"/>
    <mergeCell ref="I72:K72"/>
    <mergeCell ref="B73:D73"/>
    <mergeCell ref="F73:H73"/>
    <mergeCell ref="F81:H81"/>
    <mergeCell ref="I81:K81"/>
    <mergeCell ref="I73:K73"/>
    <mergeCell ref="M73:O73"/>
    <mergeCell ref="B75:B78"/>
    <mergeCell ref="H75:H78"/>
    <mergeCell ref="I75:I78"/>
    <mergeCell ref="O75:O78"/>
    <mergeCell ref="M81:O81"/>
    <mergeCell ref="B83:B86"/>
    <mergeCell ref="H83:H86"/>
    <mergeCell ref="I83:I86"/>
    <mergeCell ref="O83:O86"/>
    <mergeCell ref="A89:B89"/>
    <mergeCell ref="D89:M89"/>
    <mergeCell ref="A80:A87"/>
    <mergeCell ref="B80:D80"/>
    <mergeCell ref="I80:K80"/>
    <mergeCell ref="B81:D81"/>
    <mergeCell ref="A90:B90"/>
    <mergeCell ref="D90:M90"/>
    <mergeCell ref="B91:H91"/>
    <mergeCell ref="I91:O91"/>
    <mergeCell ref="A92:A99"/>
    <mergeCell ref="B92:D92"/>
    <mergeCell ref="I92:K92"/>
    <mergeCell ref="B93:D93"/>
    <mergeCell ref="F93:H93"/>
    <mergeCell ref="I93:K93"/>
    <mergeCell ref="M93:O93"/>
    <mergeCell ref="B95:B98"/>
    <mergeCell ref="H95:H98"/>
    <mergeCell ref="I95:I98"/>
    <mergeCell ref="O95:O98"/>
    <mergeCell ref="A100:A107"/>
    <mergeCell ref="B100:D100"/>
    <mergeCell ref="I100:K100"/>
    <mergeCell ref="B101:D101"/>
    <mergeCell ref="F101:H101"/>
    <mergeCell ref="I101:K101"/>
    <mergeCell ref="M101:O101"/>
    <mergeCell ref="B103:B106"/>
    <mergeCell ref="H103:H106"/>
    <mergeCell ref="I103:I106"/>
    <mergeCell ref="O103:O106"/>
    <mergeCell ref="A116:A123"/>
    <mergeCell ref="B116:D116"/>
    <mergeCell ref="I116:K116"/>
    <mergeCell ref="B117:D117"/>
    <mergeCell ref="F117:H117"/>
    <mergeCell ref="A108:A115"/>
    <mergeCell ref="B108:D108"/>
    <mergeCell ref="I108:K108"/>
    <mergeCell ref="B109:D109"/>
    <mergeCell ref="F109:H109"/>
    <mergeCell ref="M125:O125"/>
    <mergeCell ref="M109:O109"/>
    <mergeCell ref="B111:B114"/>
    <mergeCell ref="H111:H114"/>
    <mergeCell ref="I111:I114"/>
    <mergeCell ref="O111:O114"/>
    <mergeCell ref="I109:K109"/>
    <mergeCell ref="I117:K117"/>
    <mergeCell ref="M117:O117"/>
    <mergeCell ref="B119:B122"/>
    <mergeCell ref="H119:H122"/>
    <mergeCell ref="I119:I122"/>
    <mergeCell ref="O119:O122"/>
    <mergeCell ref="B127:B130"/>
    <mergeCell ref="H127:H130"/>
    <mergeCell ref="I127:I130"/>
    <mergeCell ref="O127:O130"/>
    <mergeCell ref="A124:A131"/>
    <mergeCell ref="B124:D124"/>
    <mergeCell ref="I124:K124"/>
    <mergeCell ref="B125:D125"/>
    <mergeCell ref="F125:H125"/>
    <mergeCell ref="I125:K125"/>
  </mergeCells>
  <phoneticPr fontId="34"/>
  <pageMargins left="0.7" right="0.7" top="0.75" bottom="0.75" header="0.3" footer="0.3"/>
  <pageSetup paperSize="9" firstPageNumber="0" orientation="portrait" horizontalDpi="4294967293" verticalDpi="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E11" sqref="E11"/>
    </sheetView>
  </sheetViews>
  <sheetFormatPr defaultColWidth="9" defaultRowHeight="13.2" x14ac:dyDescent="0.2"/>
  <cols>
    <col min="1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42988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359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328</v>
      </c>
      <c r="C3" s="311"/>
      <c r="D3" s="311"/>
      <c r="E3" s="311"/>
      <c r="F3" s="311"/>
      <c r="G3" s="311"/>
      <c r="H3" s="312"/>
      <c r="I3" s="310" t="s">
        <v>222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348</v>
      </c>
      <c r="C4" s="305"/>
      <c r="D4" s="305"/>
      <c r="E4" s="17"/>
      <c r="F4" s="17"/>
      <c r="G4" s="17"/>
      <c r="H4" s="18"/>
      <c r="I4" s="304" t="s">
        <v>274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48</v>
      </c>
      <c r="C5" s="307"/>
      <c r="D5" s="307"/>
      <c r="E5" s="19" t="s">
        <v>111</v>
      </c>
      <c r="F5" s="307" t="s">
        <v>74</v>
      </c>
      <c r="G5" s="307"/>
      <c r="H5" s="308"/>
      <c r="I5" s="306" t="s">
        <v>143</v>
      </c>
      <c r="J5" s="307"/>
      <c r="K5" s="307"/>
      <c r="L5" s="19" t="s">
        <v>111</v>
      </c>
      <c r="M5" s="307" t="s">
        <v>360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SUM(D7:D10)</f>
        <v>78</v>
      </c>
      <c r="C7" s="23"/>
      <c r="D7" s="24">
        <v>23</v>
      </c>
      <c r="E7" s="24" t="s">
        <v>182</v>
      </c>
      <c r="F7" s="24">
        <v>13</v>
      </c>
      <c r="G7" s="25"/>
      <c r="H7" s="300">
        <f>SUM(F7:F10)</f>
        <v>39</v>
      </c>
      <c r="I7" s="300">
        <f>SUM(K7:K10)</f>
        <v>40</v>
      </c>
      <c r="J7" s="23"/>
      <c r="K7" s="24">
        <v>10</v>
      </c>
      <c r="L7" s="24" t="s">
        <v>182</v>
      </c>
      <c r="M7" s="24">
        <v>20</v>
      </c>
      <c r="N7" s="25"/>
      <c r="O7" s="300">
        <f>SUM(M7:M10)</f>
        <v>79</v>
      </c>
    </row>
    <row r="8" spans="1:15" ht="13.5" customHeight="1" x14ac:dyDescent="0.2">
      <c r="A8" s="302"/>
      <c r="B8" s="300"/>
      <c r="C8" s="26"/>
      <c r="D8" s="24">
        <v>19</v>
      </c>
      <c r="E8" s="24" t="s">
        <v>182</v>
      </c>
      <c r="F8" s="24">
        <v>10</v>
      </c>
      <c r="G8" s="27"/>
      <c r="H8" s="300"/>
      <c r="I8" s="300"/>
      <c r="J8" s="26"/>
      <c r="K8" s="24">
        <v>7</v>
      </c>
      <c r="L8" s="24" t="s">
        <v>182</v>
      </c>
      <c r="M8" s="24">
        <v>14</v>
      </c>
      <c r="N8" s="27"/>
      <c r="O8" s="300"/>
    </row>
    <row r="9" spans="1:15" ht="13.5" customHeight="1" x14ac:dyDescent="0.2">
      <c r="A9" s="302"/>
      <c r="B9" s="300"/>
      <c r="C9" s="26"/>
      <c r="D9" s="24">
        <v>17</v>
      </c>
      <c r="E9" s="24" t="s">
        <v>182</v>
      </c>
      <c r="F9" s="24">
        <v>12</v>
      </c>
      <c r="G9" s="27"/>
      <c r="H9" s="300"/>
      <c r="I9" s="300"/>
      <c r="J9" s="26"/>
      <c r="K9" s="24">
        <v>11</v>
      </c>
      <c r="L9" s="24" t="s">
        <v>182</v>
      </c>
      <c r="M9" s="24">
        <v>24</v>
      </c>
      <c r="N9" s="27"/>
      <c r="O9" s="300"/>
    </row>
    <row r="10" spans="1:15" ht="13.5" customHeight="1" x14ac:dyDescent="0.2">
      <c r="A10" s="302"/>
      <c r="B10" s="300"/>
      <c r="C10" s="28"/>
      <c r="D10" s="24">
        <v>19</v>
      </c>
      <c r="E10" s="24" t="s">
        <v>182</v>
      </c>
      <c r="F10" s="24">
        <v>4</v>
      </c>
      <c r="G10" s="29"/>
      <c r="H10" s="300"/>
      <c r="I10" s="300"/>
      <c r="J10" s="28"/>
      <c r="K10" s="24">
        <v>12</v>
      </c>
      <c r="L10" s="24" t="s">
        <v>182</v>
      </c>
      <c r="M10" s="24">
        <v>21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333</v>
      </c>
      <c r="C12" s="305"/>
      <c r="D12" s="305"/>
      <c r="E12" s="17"/>
      <c r="F12" s="17"/>
      <c r="G12" s="17"/>
      <c r="H12" s="18"/>
      <c r="I12" s="304" t="s">
        <v>269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251</v>
      </c>
      <c r="C13" s="307"/>
      <c r="D13" s="307"/>
      <c r="E13" s="19" t="s">
        <v>111</v>
      </c>
      <c r="F13" s="307" t="s">
        <v>77</v>
      </c>
      <c r="G13" s="307"/>
      <c r="H13" s="308"/>
      <c r="I13" s="306" t="s">
        <v>106</v>
      </c>
      <c r="J13" s="307"/>
      <c r="K13" s="307"/>
      <c r="L13" s="19" t="s">
        <v>111</v>
      </c>
      <c r="M13" s="307" t="s">
        <v>228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SUM(D15:D18)</f>
        <v>31</v>
      </c>
      <c r="C15" s="23"/>
      <c r="D15" s="24">
        <v>9</v>
      </c>
      <c r="E15" s="24" t="s">
        <v>182</v>
      </c>
      <c r="F15" s="24">
        <v>17</v>
      </c>
      <c r="G15" s="25"/>
      <c r="H15" s="300">
        <f>SUM(F15:F18)</f>
        <v>55</v>
      </c>
      <c r="I15" s="300">
        <f>SUM(K15:K18)</f>
        <v>52</v>
      </c>
      <c r="J15" s="23"/>
      <c r="K15" s="24">
        <v>10</v>
      </c>
      <c r="L15" s="24" t="s">
        <v>182</v>
      </c>
      <c r="M15" s="24">
        <v>11</v>
      </c>
      <c r="N15" s="25"/>
      <c r="O15" s="300">
        <f>SUM(M15:M18)</f>
        <v>38</v>
      </c>
    </row>
    <row r="16" spans="1:15" s="10" customFormat="1" ht="13.5" customHeight="1" x14ac:dyDescent="0.2">
      <c r="A16" s="302"/>
      <c r="B16" s="300"/>
      <c r="C16" s="26"/>
      <c r="D16" s="24">
        <v>5</v>
      </c>
      <c r="E16" s="24" t="s">
        <v>182</v>
      </c>
      <c r="F16" s="24">
        <v>13</v>
      </c>
      <c r="G16" s="27"/>
      <c r="H16" s="300"/>
      <c r="I16" s="300"/>
      <c r="J16" s="26"/>
      <c r="K16" s="24">
        <v>14</v>
      </c>
      <c r="L16" s="24" t="s">
        <v>182</v>
      </c>
      <c r="M16" s="24">
        <v>9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7</v>
      </c>
      <c r="E17" s="24" t="s">
        <v>182</v>
      </c>
      <c r="F17" s="24">
        <v>8</v>
      </c>
      <c r="G17" s="27"/>
      <c r="H17" s="300"/>
      <c r="I17" s="300"/>
      <c r="J17" s="26"/>
      <c r="K17" s="24">
        <v>15</v>
      </c>
      <c r="L17" s="24" t="s">
        <v>182</v>
      </c>
      <c r="M17" s="24">
        <v>6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10</v>
      </c>
      <c r="E18" s="24" t="s">
        <v>182</v>
      </c>
      <c r="F18" s="24">
        <v>17</v>
      </c>
      <c r="G18" s="29"/>
      <c r="H18" s="300"/>
      <c r="I18" s="300"/>
      <c r="J18" s="28"/>
      <c r="K18" s="24">
        <v>13</v>
      </c>
      <c r="L18" s="24" t="s">
        <v>182</v>
      </c>
      <c r="M18" s="24">
        <v>12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273</v>
      </c>
      <c r="C20" s="305"/>
      <c r="D20" s="305"/>
      <c r="E20" s="17"/>
      <c r="F20" s="17"/>
      <c r="G20" s="17"/>
      <c r="H20" s="18"/>
      <c r="I20" s="304" t="s">
        <v>28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132</v>
      </c>
      <c r="C21" s="307"/>
      <c r="D21" s="307"/>
      <c r="E21" s="19" t="s">
        <v>111</v>
      </c>
      <c r="F21" s="307" t="s">
        <v>337</v>
      </c>
      <c r="G21" s="307"/>
      <c r="H21" s="308"/>
      <c r="I21" s="306" t="s">
        <v>203</v>
      </c>
      <c r="J21" s="307"/>
      <c r="K21" s="307"/>
      <c r="L21" s="19" t="s">
        <v>111</v>
      </c>
      <c r="M21" s="307" t="s">
        <v>207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86</v>
      </c>
      <c r="C23" s="23"/>
      <c r="D23" s="24">
        <v>17</v>
      </c>
      <c r="E23" s="24" t="s">
        <v>182</v>
      </c>
      <c r="F23" s="24">
        <v>17</v>
      </c>
      <c r="G23" s="25"/>
      <c r="H23" s="300">
        <f>SUM(F23:F26)</f>
        <v>78</v>
      </c>
      <c r="I23" s="300">
        <f>SUM(K23:K26)</f>
        <v>71</v>
      </c>
      <c r="J23" s="23"/>
      <c r="K23" s="24">
        <v>21</v>
      </c>
      <c r="L23" s="24" t="s">
        <v>182</v>
      </c>
      <c r="M23" s="24">
        <v>12</v>
      </c>
      <c r="N23" s="25"/>
      <c r="O23" s="300">
        <f>SUM(M23:M26)</f>
        <v>62</v>
      </c>
    </row>
    <row r="24" spans="1:15" s="10" customFormat="1" ht="13.5" customHeight="1" x14ac:dyDescent="0.2">
      <c r="A24" s="302"/>
      <c r="B24" s="300"/>
      <c r="C24" s="26"/>
      <c r="D24" s="24">
        <v>26</v>
      </c>
      <c r="E24" s="24" t="s">
        <v>182</v>
      </c>
      <c r="F24" s="24">
        <v>23</v>
      </c>
      <c r="G24" s="27"/>
      <c r="H24" s="300"/>
      <c r="I24" s="300"/>
      <c r="J24" s="26"/>
      <c r="K24" s="24">
        <v>10</v>
      </c>
      <c r="L24" s="24" t="s">
        <v>182</v>
      </c>
      <c r="M24" s="24">
        <v>22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28</v>
      </c>
      <c r="E25" s="24" t="s">
        <v>182</v>
      </c>
      <c r="F25" s="24">
        <v>9</v>
      </c>
      <c r="G25" s="27"/>
      <c r="H25" s="300"/>
      <c r="I25" s="300"/>
      <c r="J25" s="26"/>
      <c r="K25" s="24">
        <v>12</v>
      </c>
      <c r="L25" s="24" t="s">
        <v>182</v>
      </c>
      <c r="M25" s="24">
        <v>16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15</v>
      </c>
      <c r="E26" s="24" t="s">
        <v>182</v>
      </c>
      <c r="F26" s="24">
        <v>29</v>
      </c>
      <c r="G26" s="29"/>
      <c r="H26" s="300"/>
      <c r="I26" s="300"/>
      <c r="J26" s="28"/>
      <c r="K26" s="24">
        <v>28</v>
      </c>
      <c r="L26" s="24" t="s">
        <v>182</v>
      </c>
      <c r="M26" s="24">
        <v>12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362</v>
      </c>
      <c r="C28" s="305"/>
      <c r="D28" s="305"/>
      <c r="E28" s="17"/>
      <c r="F28" s="17"/>
      <c r="G28" s="17"/>
      <c r="H28" s="18"/>
      <c r="I28" s="304" t="s">
        <v>177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363</v>
      </c>
      <c r="C29" s="307"/>
      <c r="D29" s="307"/>
      <c r="E29" s="19" t="s">
        <v>111</v>
      </c>
      <c r="F29" s="307" t="s">
        <v>364</v>
      </c>
      <c r="G29" s="307"/>
      <c r="H29" s="308"/>
      <c r="I29" s="306" t="s">
        <v>365</v>
      </c>
      <c r="J29" s="307"/>
      <c r="K29" s="307"/>
      <c r="L29" s="19" t="s">
        <v>111</v>
      </c>
      <c r="M29" s="307" t="s">
        <v>366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SUM(D31:D34)</f>
        <v>82</v>
      </c>
      <c r="C31" s="23"/>
      <c r="D31" s="24">
        <v>21</v>
      </c>
      <c r="E31" s="24" t="s">
        <v>182</v>
      </c>
      <c r="F31" s="24">
        <v>10</v>
      </c>
      <c r="G31" s="25"/>
      <c r="H31" s="300">
        <f>SUM(F31:F34)</f>
        <v>55</v>
      </c>
      <c r="I31" s="300">
        <f>SUM(K31:K34)</f>
        <v>97</v>
      </c>
      <c r="J31" s="23"/>
      <c r="K31" s="24">
        <v>36</v>
      </c>
      <c r="L31" s="24" t="s">
        <v>182</v>
      </c>
      <c r="M31" s="24">
        <v>9</v>
      </c>
      <c r="N31" s="25"/>
      <c r="O31" s="300">
        <f>SUM(M31:M34)</f>
        <v>49</v>
      </c>
    </row>
    <row r="32" spans="1:15" s="10" customFormat="1" ht="13.5" customHeight="1" x14ac:dyDescent="0.2">
      <c r="A32" s="302"/>
      <c r="B32" s="300"/>
      <c r="C32" s="26"/>
      <c r="D32" s="24">
        <v>19</v>
      </c>
      <c r="E32" s="24" t="s">
        <v>182</v>
      </c>
      <c r="F32" s="24">
        <v>13</v>
      </c>
      <c r="G32" s="27"/>
      <c r="H32" s="300"/>
      <c r="I32" s="300"/>
      <c r="J32" s="26"/>
      <c r="K32" s="24">
        <v>22</v>
      </c>
      <c r="L32" s="24" t="s">
        <v>182</v>
      </c>
      <c r="M32" s="24">
        <v>10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18</v>
      </c>
      <c r="E33" s="24" t="s">
        <v>182</v>
      </c>
      <c r="F33" s="24">
        <v>11</v>
      </c>
      <c r="G33" s="27"/>
      <c r="H33" s="300"/>
      <c r="I33" s="300"/>
      <c r="J33" s="26"/>
      <c r="K33" s="24">
        <v>20</v>
      </c>
      <c r="L33" s="24" t="s">
        <v>182</v>
      </c>
      <c r="M33" s="24">
        <v>13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24</v>
      </c>
      <c r="E34" s="24" t="s">
        <v>182</v>
      </c>
      <c r="F34" s="24">
        <v>21</v>
      </c>
      <c r="G34" s="29"/>
      <c r="H34" s="300"/>
      <c r="I34" s="300"/>
      <c r="J34" s="28"/>
      <c r="K34" s="24">
        <v>19</v>
      </c>
      <c r="L34" s="24" t="s">
        <v>182</v>
      </c>
      <c r="M34" s="24">
        <v>17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x14ac:dyDescent="0.2">
      <c r="A36" s="301">
        <v>5</v>
      </c>
      <c r="B36" s="304" t="s">
        <v>34</v>
      </c>
      <c r="C36" s="305"/>
      <c r="D36" s="305"/>
      <c r="E36" s="17"/>
      <c r="F36" s="17"/>
      <c r="G36" s="17"/>
      <c r="H36" s="18"/>
      <c r="I36" s="304" t="s">
        <v>175</v>
      </c>
      <c r="J36" s="305"/>
      <c r="K36" s="305"/>
      <c r="L36" s="17"/>
      <c r="M36" s="17"/>
      <c r="N36" s="17"/>
      <c r="O36" s="18"/>
    </row>
    <row r="37" spans="1:15" s="10" customFormat="1" x14ac:dyDescent="0.2">
      <c r="A37" s="302"/>
      <c r="B37" s="306" t="s">
        <v>367</v>
      </c>
      <c r="C37" s="307"/>
      <c r="D37" s="307"/>
      <c r="E37" s="19" t="s">
        <v>111</v>
      </c>
      <c r="F37" s="307" t="s">
        <v>368</v>
      </c>
      <c r="G37" s="307"/>
      <c r="H37" s="308"/>
      <c r="I37" s="306" t="s">
        <v>356</v>
      </c>
      <c r="J37" s="307"/>
      <c r="K37" s="307"/>
      <c r="L37" s="19" t="s">
        <v>111</v>
      </c>
      <c r="M37" s="307" t="s">
        <v>94</v>
      </c>
      <c r="N37" s="307"/>
      <c r="O37" s="308"/>
    </row>
    <row r="38" spans="1:15" s="10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59</v>
      </c>
      <c r="C39" s="23"/>
      <c r="D39" s="24">
        <v>16</v>
      </c>
      <c r="E39" s="24" t="s">
        <v>182</v>
      </c>
      <c r="F39" s="24">
        <v>7</v>
      </c>
      <c r="G39" s="25"/>
      <c r="H39" s="300">
        <f>SUM(F39:F42)</f>
        <v>50</v>
      </c>
      <c r="I39" s="300">
        <f>SUM(K39:K42)</f>
        <v>45</v>
      </c>
      <c r="J39" s="23"/>
      <c r="K39" s="24">
        <v>9</v>
      </c>
      <c r="L39" s="24" t="s">
        <v>182</v>
      </c>
      <c r="M39" s="24">
        <v>13</v>
      </c>
      <c r="N39" s="25"/>
      <c r="O39" s="300">
        <f>SUM(M39:M42)</f>
        <v>64</v>
      </c>
    </row>
    <row r="40" spans="1:15" s="10" customFormat="1" ht="13.5" customHeight="1" x14ac:dyDescent="0.2">
      <c r="A40" s="302"/>
      <c r="B40" s="300"/>
      <c r="C40" s="26"/>
      <c r="D40" s="24">
        <v>14</v>
      </c>
      <c r="E40" s="24" t="s">
        <v>182</v>
      </c>
      <c r="F40" s="24">
        <v>14</v>
      </c>
      <c r="G40" s="27"/>
      <c r="H40" s="300"/>
      <c r="I40" s="300"/>
      <c r="J40" s="26"/>
      <c r="K40" s="24">
        <v>11</v>
      </c>
      <c r="L40" s="24" t="s">
        <v>182</v>
      </c>
      <c r="M40" s="24">
        <v>18</v>
      </c>
      <c r="N40" s="27"/>
      <c r="O40" s="300"/>
    </row>
    <row r="41" spans="1:15" s="10" customFormat="1" ht="13.5" customHeight="1" x14ac:dyDescent="0.2">
      <c r="A41" s="302"/>
      <c r="B41" s="300"/>
      <c r="C41" s="26"/>
      <c r="D41" s="24">
        <v>13</v>
      </c>
      <c r="E41" s="24" t="s">
        <v>182</v>
      </c>
      <c r="F41" s="24">
        <v>19</v>
      </c>
      <c r="G41" s="27"/>
      <c r="H41" s="300"/>
      <c r="I41" s="300"/>
      <c r="J41" s="26"/>
      <c r="K41" s="24">
        <v>15</v>
      </c>
      <c r="L41" s="24" t="s">
        <v>182</v>
      </c>
      <c r="M41" s="24">
        <v>15</v>
      </c>
      <c r="N41" s="27"/>
      <c r="O41" s="300"/>
    </row>
    <row r="42" spans="1:15" s="10" customFormat="1" ht="13.5" customHeight="1" x14ac:dyDescent="0.2">
      <c r="A42" s="302"/>
      <c r="B42" s="300"/>
      <c r="C42" s="28"/>
      <c r="D42" s="24">
        <v>16</v>
      </c>
      <c r="E42" s="24" t="s">
        <v>182</v>
      </c>
      <c r="F42" s="24">
        <v>10</v>
      </c>
      <c r="G42" s="29"/>
      <c r="H42" s="300"/>
      <c r="I42" s="300"/>
      <c r="J42" s="28"/>
      <c r="K42" s="24">
        <v>10</v>
      </c>
      <c r="L42" s="24" t="s">
        <v>182</v>
      </c>
      <c r="M42" s="24">
        <v>18</v>
      </c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3.5" customHeight="1" x14ac:dyDescent="0.2">
      <c r="A45" s="313" t="s">
        <v>144</v>
      </c>
      <c r="B45" s="313"/>
      <c r="C45" s="11"/>
      <c r="D45" s="314">
        <v>42988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3.5" customHeight="1" x14ac:dyDescent="0.2">
      <c r="A46" s="309" t="s">
        <v>171</v>
      </c>
      <c r="B46" s="309"/>
      <c r="C46" s="14"/>
      <c r="D46" s="309" t="s">
        <v>359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369</v>
      </c>
      <c r="C47" s="311"/>
      <c r="D47" s="311"/>
      <c r="E47" s="311"/>
      <c r="F47" s="311"/>
      <c r="G47" s="311"/>
      <c r="H47" s="312"/>
      <c r="I47" s="310" t="s">
        <v>63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370</v>
      </c>
      <c r="C48" s="305"/>
      <c r="D48" s="305"/>
      <c r="E48" s="17"/>
      <c r="F48" s="17"/>
      <c r="G48" s="17"/>
      <c r="H48" s="18"/>
      <c r="I48" s="304" t="s">
        <v>34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371</v>
      </c>
      <c r="C49" s="307"/>
      <c r="D49" s="307"/>
      <c r="E49" s="19" t="s">
        <v>111</v>
      </c>
      <c r="F49" s="307" t="s">
        <v>126</v>
      </c>
      <c r="G49" s="307"/>
      <c r="H49" s="308"/>
      <c r="I49" s="306" t="s">
        <v>1</v>
      </c>
      <c r="J49" s="307"/>
      <c r="K49" s="307"/>
      <c r="L49" s="19" t="s">
        <v>111</v>
      </c>
      <c r="M49" s="307" t="s">
        <v>21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f>SUM(D51:D55)</f>
        <v>46</v>
      </c>
      <c r="C51" s="23"/>
      <c r="D51" s="24">
        <v>6</v>
      </c>
      <c r="E51" s="24" t="s">
        <v>182</v>
      </c>
      <c r="F51" s="24">
        <v>8</v>
      </c>
      <c r="G51" s="25"/>
      <c r="H51" s="300">
        <f>SUM(F51:F55)</f>
        <v>53</v>
      </c>
      <c r="I51" s="300">
        <f>SUM(K51:K54)</f>
        <v>56</v>
      </c>
      <c r="J51" s="23"/>
      <c r="K51" s="24">
        <v>14</v>
      </c>
      <c r="L51" s="24" t="s">
        <v>182</v>
      </c>
      <c r="M51" s="24">
        <v>18</v>
      </c>
      <c r="N51" s="25"/>
      <c r="O51" s="300">
        <f>SUM(M51:M54)</f>
        <v>70</v>
      </c>
    </row>
    <row r="52" spans="1:15" s="10" customFormat="1" ht="13.5" customHeight="1" x14ac:dyDescent="0.2">
      <c r="A52" s="302"/>
      <c r="B52" s="300"/>
      <c r="C52" s="26"/>
      <c r="D52" s="24">
        <v>17</v>
      </c>
      <c r="E52" s="24" t="s">
        <v>182</v>
      </c>
      <c r="F52" s="24">
        <v>11</v>
      </c>
      <c r="G52" s="27"/>
      <c r="H52" s="300"/>
      <c r="I52" s="300"/>
      <c r="J52" s="26"/>
      <c r="K52" s="24">
        <v>5</v>
      </c>
      <c r="L52" s="24" t="s">
        <v>182</v>
      </c>
      <c r="M52" s="24">
        <v>11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10</v>
      </c>
      <c r="E53" s="24" t="s">
        <v>182</v>
      </c>
      <c r="F53" s="24">
        <v>8</v>
      </c>
      <c r="G53" s="27"/>
      <c r="H53" s="300"/>
      <c r="I53" s="300"/>
      <c r="J53" s="26"/>
      <c r="K53" s="24">
        <v>8</v>
      </c>
      <c r="L53" s="24" t="s">
        <v>182</v>
      </c>
      <c r="M53" s="24">
        <v>20</v>
      </c>
      <c r="N53" s="27"/>
      <c r="O53" s="300"/>
    </row>
    <row r="54" spans="1:15" s="10" customFormat="1" ht="13.5" customHeight="1" x14ac:dyDescent="0.2">
      <c r="A54" s="302"/>
      <c r="B54" s="300"/>
      <c r="C54" s="26"/>
      <c r="D54" s="24">
        <v>11</v>
      </c>
      <c r="E54" s="24" t="s">
        <v>182</v>
      </c>
      <c r="F54" s="24">
        <v>17</v>
      </c>
      <c r="G54" s="27"/>
      <c r="H54" s="300"/>
      <c r="I54" s="300"/>
      <c r="J54" s="28"/>
      <c r="K54" s="24">
        <v>29</v>
      </c>
      <c r="L54" s="24" t="s">
        <v>182</v>
      </c>
      <c r="M54" s="24">
        <v>21</v>
      </c>
      <c r="N54" s="29"/>
      <c r="O54" s="300"/>
    </row>
    <row r="55" spans="1:15" s="10" customFormat="1" ht="13.5" customHeight="1" x14ac:dyDescent="0.2">
      <c r="A55" s="303"/>
      <c r="B55" s="28"/>
      <c r="C55" s="28"/>
      <c r="D55" s="32">
        <v>2</v>
      </c>
      <c r="E55" s="32" t="s">
        <v>33</v>
      </c>
      <c r="F55" s="32">
        <v>9</v>
      </c>
      <c r="G55" s="29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263</v>
      </c>
      <c r="C56" s="305"/>
      <c r="D56" s="305"/>
      <c r="E56" s="17"/>
      <c r="F56" s="17"/>
      <c r="G56" s="17"/>
      <c r="H56" s="18"/>
      <c r="I56" s="304" t="s">
        <v>224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289</v>
      </c>
      <c r="C57" s="307"/>
      <c r="D57" s="307"/>
      <c r="E57" s="19" t="s">
        <v>111</v>
      </c>
      <c r="F57" s="307" t="s">
        <v>7</v>
      </c>
      <c r="G57" s="307"/>
      <c r="H57" s="308"/>
      <c r="I57" s="306" t="s">
        <v>213</v>
      </c>
      <c r="J57" s="307"/>
      <c r="K57" s="307"/>
      <c r="L57" s="19" t="s">
        <v>111</v>
      </c>
      <c r="M57" s="307" t="s">
        <v>372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f>SUM(D59:D62)</f>
        <v>51</v>
      </c>
      <c r="C59" s="23"/>
      <c r="D59" s="24">
        <v>18</v>
      </c>
      <c r="E59" s="24" t="s">
        <v>182</v>
      </c>
      <c r="F59" s="24">
        <v>17</v>
      </c>
      <c r="G59" s="25"/>
      <c r="H59" s="300">
        <f>SUM(F59:F62)</f>
        <v>49</v>
      </c>
      <c r="I59" s="300">
        <f>SUM(K59:K62)</f>
        <v>50</v>
      </c>
      <c r="J59" s="23"/>
      <c r="K59" s="24">
        <v>12</v>
      </c>
      <c r="L59" s="24" t="s">
        <v>182</v>
      </c>
      <c r="M59" s="24">
        <v>16</v>
      </c>
      <c r="N59" s="25"/>
      <c r="O59" s="300">
        <f>SUM(M59:M62)</f>
        <v>59</v>
      </c>
    </row>
    <row r="60" spans="1:15" s="10" customFormat="1" ht="13.5" customHeight="1" x14ac:dyDescent="0.2">
      <c r="A60" s="302"/>
      <c r="B60" s="300"/>
      <c r="C60" s="26"/>
      <c r="D60" s="24">
        <v>5</v>
      </c>
      <c r="E60" s="24" t="s">
        <v>182</v>
      </c>
      <c r="F60" s="24">
        <v>7</v>
      </c>
      <c r="G60" s="27"/>
      <c r="H60" s="300"/>
      <c r="I60" s="300"/>
      <c r="J60" s="26"/>
      <c r="K60" s="24">
        <v>15</v>
      </c>
      <c r="L60" s="24" t="s">
        <v>182</v>
      </c>
      <c r="M60" s="24">
        <v>14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14</v>
      </c>
      <c r="E61" s="24" t="s">
        <v>182</v>
      </c>
      <c r="F61" s="24">
        <v>12</v>
      </c>
      <c r="G61" s="27"/>
      <c r="H61" s="300"/>
      <c r="I61" s="300"/>
      <c r="J61" s="26"/>
      <c r="K61" s="24">
        <v>5</v>
      </c>
      <c r="L61" s="24" t="s">
        <v>182</v>
      </c>
      <c r="M61" s="24">
        <v>13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14</v>
      </c>
      <c r="E62" s="24" t="s">
        <v>182</v>
      </c>
      <c r="F62" s="24">
        <v>13</v>
      </c>
      <c r="G62" s="29"/>
      <c r="H62" s="300"/>
      <c r="I62" s="300"/>
      <c r="J62" s="28"/>
      <c r="K62" s="24">
        <v>18</v>
      </c>
      <c r="L62" s="24" t="s">
        <v>182</v>
      </c>
      <c r="M62" s="24">
        <v>16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190</v>
      </c>
      <c r="C64" s="305"/>
      <c r="D64" s="305"/>
      <c r="E64" s="17"/>
      <c r="F64" s="17"/>
      <c r="G64" s="17"/>
      <c r="H64" s="18"/>
      <c r="I64" s="304" t="s">
        <v>211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145</v>
      </c>
      <c r="C65" s="307"/>
      <c r="D65" s="307"/>
      <c r="E65" s="19" t="s">
        <v>111</v>
      </c>
      <c r="F65" s="307" t="s">
        <v>373</v>
      </c>
      <c r="G65" s="307"/>
      <c r="H65" s="308"/>
      <c r="I65" s="306" t="s">
        <v>374</v>
      </c>
      <c r="J65" s="307"/>
      <c r="K65" s="307"/>
      <c r="L65" s="19" t="s">
        <v>111</v>
      </c>
      <c r="M65" s="307" t="s">
        <v>150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f>SUM(D67:D70)</f>
        <v>48</v>
      </c>
      <c r="C67" s="23"/>
      <c r="D67" s="24">
        <v>18</v>
      </c>
      <c r="E67" s="24" t="s">
        <v>182</v>
      </c>
      <c r="F67" s="24">
        <v>22</v>
      </c>
      <c r="G67" s="25"/>
      <c r="H67" s="300">
        <f>SUM(F67:F70)</f>
        <v>84</v>
      </c>
      <c r="I67" s="300">
        <f>SUM(K67:K70)</f>
        <v>12</v>
      </c>
      <c r="J67" s="23"/>
      <c r="K67" s="24">
        <v>2</v>
      </c>
      <c r="L67" s="24" t="s">
        <v>182</v>
      </c>
      <c r="M67" s="24">
        <v>36</v>
      </c>
      <c r="N67" s="25"/>
      <c r="O67" s="300">
        <f>SUM(M67:M70)</f>
        <v>131</v>
      </c>
    </row>
    <row r="68" spans="1:15" s="10" customFormat="1" ht="13.5" customHeight="1" x14ac:dyDescent="0.2">
      <c r="A68" s="302"/>
      <c r="B68" s="300"/>
      <c r="C68" s="26"/>
      <c r="D68" s="24">
        <v>9</v>
      </c>
      <c r="E68" s="24" t="s">
        <v>182</v>
      </c>
      <c r="F68" s="24">
        <v>21</v>
      </c>
      <c r="G68" s="27"/>
      <c r="H68" s="300"/>
      <c r="I68" s="300"/>
      <c r="J68" s="26"/>
      <c r="K68" s="24">
        <v>2</v>
      </c>
      <c r="L68" s="24" t="s">
        <v>182</v>
      </c>
      <c r="M68" s="24">
        <v>34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8</v>
      </c>
      <c r="E69" s="24" t="s">
        <v>182</v>
      </c>
      <c r="F69" s="24">
        <v>27</v>
      </c>
      <c r="G69" s="27"/>
      <c r="H69" s="300"/>
      <c r="I69" s="300"/>
      <c r="J69" s="26"/>
      <c r="K69" s="24">
        <v>2</v>
      </c>
      <c r="L69" s="24" t="s">
        <v>182</v>
      </c>
      <c r="M69" s="24">
        <v>28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13</v>
      </c>
      <c r="E70" s="24" t="s">
        <v>182</v>
      </c>
      <c r="F70" s="24">
        <v>14</v>
      </c>
      <c r="G70" s="29"/>
      <c r="H70" s="300"/>
      <c r="I70" s="300"/>
      <c r="J70" s="28"/>
      <c r="K70" s="24">
        <v>6</v>
      </c>
      <c r="L70" s="24" t="s">
        <v>182</v>
      </c>
      <c r="M70" s="24">
        <v>33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210</v>
      </c>
      <c r="C72" s="305"/>
      <c r="D72" s="305"/>
      <c r="E72" s="17"/>
      <c r="F72" s="17"/>
      <c r="G72" s="17"/>
      <c r="H72" s="18"/>
      <c r="I72" s="304" t="s">
        <v>190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156</v>
      </c>
      <c r="C73" s="307"/>
      <c r="D73" s="307"/>
      <c r="E73" s="19" t="s">
        <v>111</v>
      </c>
      <c r="F73" s="307" t="s">
        <v>159</v>
      </c>
      <c r="G73" s="307"/>
      <c r="H73" s="308"/>
      <c r="I73" s="306" t="s">
        <v>37</v>
      </c>
      <c r="J73" s="307"/>
      <c r="K73" s="307"/>
      <c r="L73" s="19" t="s">
        <v>111</v>
      </c>
      <c r="M73" s="307" t="s">
        <v>3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f>SUM(D75:D78)</f>
        <v>35</v>
      </c>
      <c r="C75" s="23"/>
      <c r="D75" s="24">
        <v>8</v>
      </c>
      <c r="E75" s="24" t="s">
        <v>182</v>
      </c>
      <c r="F75" s="24">
        <v>9</v>
      </c>
      <c r="G75" s="25"/>
      <c r="H75" s="300">
        <f>SUM(F75:F78)</f>
        <v>33</v>
      </c>
      <c r="I75" s="300">
        <f>SUM(K75:K78)</f>
        <v>44</v>
      </c>
      <c r="J75" s="23"/>
      <c r="K75" s="24">
        <v>2</v>
      </c>
      <c r="L75" s="24" t="s">
        <v>182</v>
      </c>
      <c r="M75" s="24">
        <v>11</v>
      </c>
      <c r="N75" s="25"/>
      <c r="O75" s="300">
        <f>SUM(M75:M78)</f>
        <v>37</v>
      </c>
    </row>
    <row r="76" spans="1:15" ht="13.5" customHeight="1" x14ac:dyDescent="0.2">
      <c r="A76" s="302"/>
      <c r="B76" s="300"/>
      <c r="C76" s="26"/>
      <c r="D76" s="24">
        <v>6</v>
      </c>
      <c r="E76" s="24" t="s">
        <v>182</v>
      </c>
      <c r="F76" s="24">
        <v>5</v>
      </c>
      <c r="G76" s="27"/>
      <c r="H76" s="300"/>
      <c r="I76" s="300"/>
      <c r="J76" s="26"/>
      <c r="K76" s="24">
        <v>10</v>
      </c>
      <c r="L76" s="24" t="s">
        <v>182</v>
      </c>
      <c r="M76" s="24">
        <v>7</v>
      </c>
      <c r="N76" s="27"/>
      <c r="O76" s="300"/>
    </row>
    <row r="77" spans="1:15" ht="13.5" customHeight="1" x14ac:dyDescent="0.2">
      <c r="A77" s="302"/>
      <c r="B77" s="300"/>
      <c r="C77" s="26"/>
      <c r="D77" s="24">
        <v>12</v>
      </c>
      <c r="E77" s="24" t="s">
        <v>182</v>
      </c>
      <c r="F77" s="24">
        <v>12</v>
      </c>
      <c r="G77" s="27"/>
      <c r="H77" s="300"/>
      <c r="I77" s="300"/>
      <c r="J77" s="26"/>
      <c r="K77" s="24">
        <v>18</v>
      </c>
      <c r="L77" s="24" t="s">
        <v>182</v>
      </c>
      <c r="M77" s="24">
        <v>8</v>
      </c>
      <c r="N77" s="27"/>
      <c r="O77" s="300"/>
    </row>
    <row r="78" spans="1:15" ht="13.5" customHeight="1" x14ac:dyDescent="0.2">
      <c r="A78" s="302"/>
      <c r="B78" s="300"/>
      <c r="C78" s="28"/>
      <c r="D78" s="24">
        <v>9</v>
      </c>
      <c r="E78" s="24" t="s">
        <v>182</v>
      </c>
      <c r="F78" s="24">
        <v>7</v>
      </c>
      <c r="G78" s="29"/>
      <c r="H78" s="300"/>
      <c r="I78" s="300"/>
      <c r="J78" s="28"/>
      <c r="K78" s="24">
        <v>14</v>
      </c>
      <c r="L78" s="24" t="s">
        <v>182</v>
      </c>
      <c r="M78" s="24">
        <v>11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 t="s">
        <v>177</v>
      </c>
      <c r="C80" s="305"/>
      <c r="D80" s="305"/>
      <c r="E80" s="17"/>
      <c r="F80" s="17"/>
      <c r="G80" s="17"/>
      <c r="H80" s="18"/>
      <c r="I80" s="304" t="s">
        <v>28</v>
      </c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 t="s">
        <v>375</v>
      </c>
      <c r="C81" s="307"/>
      <c r="D81" s="307"/>
      <c r="E81" s="19" t="s">
        <v>111</v>
      </c>
      <c r="F81" s="307" t="s">
        <v>42</v>
      </c>
      <c r="G81" s="307"/>
      <c r="H81" s="308"/>
      <c r="I81" s="306" t="s">
        <v>80</v>
      </c>
      <c r="J81" s="307"/>
      <c r="K81" s="307"/>
      <c r="L81" s="19" t="s">
        <v>111</v>
      </c>
      <c r="M81" s="307" t="s">
        <v>163</v>
      </c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f>SUM(D83:D86)</f>
        <v>68</v>
      </c>
      <c r="C83" s="23"/>
      <c r="D83" s="24">
        <v>18</v>
      </c>
      <c r="E83" s="24" t="s">
        <v>182</v>
      </c>
      <c r="F83" s="24">
        <v>15</v>
      </c>
      <c r="G83" s="25"/>
      <c r="H83" s="300">
        <f>SUM(F83:F86)</f>
        <v>70</v>
      </c>
      <c r="I83" s="300">
        <f>SUM(K83:K86)</f>
        <v>62</v>
      </c>
      <c r="J83" s="23"/>
      <c r="K83" s="24">
        <v>6</v>
      </c>
      <c r="L83" s="24" t="s">
        <v>182</v>
      </c>
      <c r="M83" s="24">
        <v>21</v>
      </c>
      <c r="N83" s="25"/>
      <c r="O83" s="300">
        <f>SUM(M83:M86)</f>
        <v>83</v>
      </c>
    </row>
    <row r="84" spans="1:15" ht="13.5" customHeight="1" x14ac:dyDescent="0.2">
      <c r="A84" s="302"/>
      <c r="B84" s="300"/>
      <c r="C84" s="26"/>
      <c r="D84" s="24">
        <v>18</v>
      </c>
      <c r="E84" s="24" t="s">
        <v>182</v>
      </c>
      <c r="F84" s="24">
        <v>14</v>
      </c>
      <c r="G84" s="27"/>
      <c r="H84" s="300"/>
      <c r="I84" s="300"/>
      <c r="J84" s="26"/>
      <c r="K84" s="24">
        <v>19</v>
      </c>
      <c r="L84" s="24" t="s">
        <v>182</v>
      </c>
      <c r="M84" s="24">
        <v>31</v>
      </c>
      <c r="N84" s="27"/>
      <c r="O84" s="300"/>
    </row>
    <row r="85" spans="1:15" ht="13.5" customHeight="1" x14ac:dyDescent="0.2">
      <c r="A85" s="302"/>
      <c r="B85" s="300"/>
      <c r="C85" s="26"/>
      <c r="D85" s="24">
        <v>19</v>
      </c>
      <c r="E85" s="24" t="s">
        <v>182</v>
      </c>
      <c r="F85" s="24">
        <v>24</v>
      </c>
      <c r="G85" s="27"/>
      <c r="H85" s="300"/>
      <c r="I85" s="300"/>
      <c r="J85" s="26"/>
      <c r="K85" s="24">
        <v>19</v>
      </c>
      <c r="L85" s="24" t="s">
        <v>182</v>
      </c>
      <c r="M85" s="24">
        <v>16</v>
      </c>
      <c r="N85" s="27"/>
      <c r="O85" s="300"/>
    </row>
    <row r="86" spans="1:15" ht="13.5" customHeight="1" x14ac:dyDescent="0.2">
      <c r="A86" s="302"/>
      <c r="B86" s="300"/>
      <c r="C86" s="28"/>
      <c r="D86" s="24">
        <v>13</v>
      </c>
      <c r="E86" s="24" t="s">
        <v>182</v>
      </c>
      <c r="F86" s="24">
        <v>17</v>
      </c>
      <c r="G86" s="29"/>
      <c r="H86" s="300"/>
      <c r="I86" s="300"/>
      <c r="J86" s="28"/>
      <c r="K86" s="24">
        <v>18</v>
      </c>
      <c r="L86" s="24" t="s">
        <v>182</v>
      </c>
      <c r="M86" s="24">
        <v>15</v>
      </c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7" right="0.7" top="0.75" bottom="0.75" header="0.3" footer="0.3"/>
  <pageSetup paperSize="0" scale="0" firstPageNumber="0" orientation="portrait" usePrinterDefaults="0" horizontalDpi="0" verticalDpi="0" copies="0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sqref="A1:O43"/>
    </sheetView>
  </sheetViews>
  <sheetFormatPr defaultColWidth="9" defaultRowHeight="13.2" x14ac:dyDescent="0.2"/>
  <cols>
    <col min="1" max="2" width="9" style="64" customWidth="1"/>
    <col min="3" max="3" width="2" style="64" customWidth="1"/>
    <col min="4" max="6" width="6.21875" style="64" customWidth="1"/>
    <col min="7" max="7" width="2" style="64" customWidth="1"/>
    <col min="8" max="9" width="9" style="64" customWidth="1"/>
    <col min="10" max="10" width="2" style="64" customWidth="1"/>
    <col min="11" max="13" width="6.21875" style="64" customWidth="1"/>
    <col min="14" max="14" width="2.109375" style="64" customWidth="1"/>
    <col min="15" max="15" width="9" style="64" bestFit="1"/>
    <col min="16" max="16384" width="9" style="64"/>
  </cols>
  <sheetData>
    <row r="1" spans="1:15" ht="16.2" x14ac:dyDescent="0.2">
      <c r="A1" s="313" t="s">
        <v>144</v>
      </c>
      <c r="B1" s="313"/>
      <c r="C1" s="11"/>
      <c r="D1" s="314">
        <v>42995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376</v>
      </c>
      <c r="C3" s="311"/>
      <c r="D3" s="311"/>
      <c r="E3" s="311"/>
      <c r="F3" s="311"/>
      <c r="G3" s="311"/>
      <c r="H3" s="312"/>
      <c r="I3" s="310" t="s">
        <v>16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178</v>
      </c>
      <c r="C4" s="305"/>
      <c r="D4" s="305"/>
      <c r="E4" s="17"/>
      <c r="F4" s="17"/>
      <c r="G4" s="17"/>
      <c r="H4" s="18"/>
      <c r="I4" s="304" t="s">
        <v>243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11</v>
      </c>
      <c r="C5" s="307"/>
      <c r="D5" s="307"/>
      <c r="E5" s="19" t="s">
        <v>5</v>
      </c>
      <c r="F5" s="307" t="s">
        <v>181</v>
      </c>
      <c r="G5" s="307"/>
      <c r="H5" s="308"/>
      <c r="I5" s="306" t="s">
        <v>377</v>
      </c>
      <c r="J5" s="307"/>
      <c r="K5" s="307"/>
      <c r="L5" s="19" t="s">
        <v>5</v>
      </c>
      <c r="M5" s="307" t="s">
        <v>244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34">
        <f>SUM(D7:D10)</f>
        <v>60</v>
      </c>
      <c r="C7" s="66"/>
      <c r="D7" s="67">
        <v>19</v>
      </c>
      <c r="E7" s="67" t="s">
        <v>182</v>
      </c>
      <c r="F7" s="67">
        <v>6</v>
      </c>
      <c r="G7" s="68"/>
      <c r="H7" s="334">
        <f>SUM(F7:F10)</f>
        <v>46</v>
      </c>
      <c r="I7" s="334">
        <f>SUM(K7:K10)</f>
        <v>57</v>
      </c>
      <c r="J7" s="66"/>
      <c r="K7" s="67">
        <v>14</v>
      </c>
      <c r="L7" s="67" t="s">
        <v>182</v>
      </c>
      <c r="M7" s="67">
        <v>20</v>
      </c>
      <c r="N7" s="68"/>
      <c r="O7" s="334">
        <f>SUM(M7:M10)</f>
        <v>74</v>
      </c>
    </row>
    <row r="8" spans="1:15" ht="13.5" customHeight="1" x14ac:dyDescent="0.2">
      <c r="A8" s="302"/>
      <c r="B8" s="334"/>
      <c r="C8" s="69"/>
      <c r="D8" s="67">
        <v>10</v>
      </c>
      <c r="E8" s="67" t="s">
        <v>182</v>
      </c>
      <c r="F8" s="67">
        <v>14</v>
      </c>
      <c r="G8" s="70"/>
      <c r="H8" s="334"/>
      <c r="I8" s="334"/>
      <c r="J8" s="69"/>
      <c r="K8" s="67">
        <v>21</v>
      </c>
      <c r="L8" s="67" t="s">
        <v>182</v>
      </c>
      <c r="M8" s="67">
        <v>17</v>
      </c>
      <c r="N8" s="70"/>
      <c r="O8" s="334"/>
    </row>
    <row r="9" spans="1:15" ht="13.5" customHeight="1" x14ac:dyDescent="0.2">
      <c r="A9" s="302"/>
      <c r="B9" s="334"/>
      <c r="C9" s="69"/>
      <c r="D9" s="67">
        <v>16</v>
      </c>
      <c r="E9" s="67" t="s">
        <v>182</v>
      </c>
      <c r="F9" s="67">
        <v>12</v>
      </c>
      <c r="G9" s="70"/>
      <c r="H9" s="334"/>
      <c r="I9" s="334"/>
      <c r="J9" s="69"/>
      <c r="K9" s="67">
        <v>11</v>
      </c>
      <c r="L9" s="67" t="s">
        <v>182</v>
      </c>
      <c r="M9" s="67">
        <v>18</v>
      </c>
      <c r="N9" s="70"/>
      <c r="O9" s="334"/>
    </row>
    <row r="10" spans="1:15" ht="13.5" customHeight="1" x14ac:dyDescent="0.2">
      <c r="A10" s="302"/>
      <c r="B10" s="334"/>
      <c r="C10" s="71"/>
      <c r="D10" s="67">
        <v>15</v>
      </c>
      <c r="E10" s="67" t="s">
        <v>182</v>
      </c>
      <c r="F10" s="67">
        <v>14</v>
      </c>
      <c r="G10" s="72"/>
      <c r="H10" s="334"/>
      <c r="I10" s="334"/>
      <c r="J10" s="71"/>
      <c r="K10" s="67">
        <v>11</v>
      </c>
      <c r="L10" s="67" t="s">
        <v>182</v>
      </c>
      <c r="M10" s="67">
        <v>19</v>
      </c>
      <c r="N10" s="72"/>
      <c r="O10" s="334"/>
    </row>
    <row r="11" spans="1:15" ht="13.5" customHeight="1" x14ac:dyDescent="0.2">
      <c r="A11" s="303"/>
      <c r="B11" s="71"/>
      <c r="C11" s="73"/>
      <c r="D11" s="74"/>
      <c r="E11" s="75"/>
      <c r="F11" s="76"/>
      <c r="G11" s="76"/>
      <c r="H11" s="77"/>
      <c r="I11" s="71"/>
      <c r="J11" s="73"/>
      <c r="K11" s="74"/>
      <c r="L11" s="75"/>
      <c r="M11" s="76"/>
      <c r="N11" s="76"/>
      <c r="O11" s="77"/>
    </row>
    <row r="12" spans="1:15" s="65" customFormat="1" ht="13.5" customHeight="1" x14ac:dyDescent="0.2">
      <c r="A12" s="301">
        <v>2</v>
      </c>
      <c r="B12" s="304" t="s">
        <v>235</v>
      </c>
      <c r="C12" s="305"/>
      <c r="D12" s="305"/>
      <c r="E12" s="17"/>
      <c r="F12" s="17"/>
      <c r="G12" s="17"/>
      <c r="H12" s="18"/>
      <c r="I12" s="304" t="s">
        <v>275</v>
      </c>
      <c r="J12" s="305"/>
      <c r="K12" s="305"/>
      <c r="L12" s="17"/>
      <c r="M12" s="17"/>
      <c r="N12" s="17"/>
      <c r="O12" s="18"/>
    </row>
    <row r="13" spans="1:15" s="65" customFormat="1" ht="13.5" customHeight="1" x14ac:dyDescent="0.2">
      <c r="A13" s="302"/>
      <c r="B13" s="306" t="s">
        <v>254</v>
      </c>
      <c r="C13" s="307"/>
      <c r="D13" s="307"/>
      <c r="E13" s="19" t="s">
        <v>5</v>
      </c>
      <c r="F13" s="307" t="s">
        <v>291</v>
      </c>
      <c r="G13" s="307"/>
      <c r="H13" s="308"/>
      <c r="I13" s="306" t="s">
        <v>287</v>
      </c>
      <c r="J13" s="307"/>
      <c r="K13" s="307"/>
      <c r="L13" s="19" t="s">
        <v>5</v>
      </c>
      <c r="M13" s="307" t="s">
        <v>52</v>
      </c>
      <c r="N13" s="307"/>
      <c r="O13" s="308"/>
    </row>
    <row r="14" spans="1:15" s="65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65" customFormat="1" ht="13.5" customHeight="1" x14ac:dyDescent="0.2">
      <c r="A15" s="302"/>
      <c r="B15" s="334">
        <f>SUM(D15:D18)</f>
        <v>108</v>
      </c>
      <c r="C15" s="66"/>
      <c r="D15" s="67">
        <v>32</v>
      </c>
      <c r="E15" s="67" t="s">
        <v>182</v>
      </c>
      <c r="F15" s="67">
        <v>10</v>
      </c>
      <c r="G15" s="68"/>
      <c r="H15" s="334">
        <f>SUM(F15:F18)</f>
        <v>72</v>
      </c>
      <c r="I15" s="334">
        <f>SUM(K15:K18)</f>
        <v>45</v>
      </c>
      <c r="J15" s="66"/>
      <c r="K15" s="67">
        <v>3</v>
      </c>
      <c r="L15" s="67" t="s">
        <v>182</v>
      </c>
      <c r="M15" s="67">
        <v>24</v>
      </c>
      <c r="N15" s="68"/>
      <c r="O15" s="334">
        <f>SUM(M15:M18)</f>
        <v>74</v>
      </c>
    </row>
    <row r="16" spans="1:15" s="65" customFormat="1" ht="13.5" customHeight="1" x14ac:dyDescent="0.2">
      <c r="A16" s="302"/>
      <c r="B16" s="334"/>
      <c r="C16" s="69"/>
      <c r="D16" s="67">
        <v>20</v>
      </c>
      <c r="E16" s="67" t="s">
        <v>182</v>
      </c>
      <c r="F16" s="67">
        <v>20</v>
      </c>
      <c r="G16" s="70"/>
      <c r="H16" s="334"/>
      <c r="I16" s="334"/>
      <c r="J16" s="69"/>
      <c r="K16" s="67">
        <v>20</v>
      </c>
      <c r="L16" s="67" t="s">
        <v>182</v>
      </c>
      <c r="M16" s="67">
        <v>17</v>
      </c>
      <c r="N16" s="70"/>
      <c r="O16" s="334"/>
    </row>
    <row r="17" spans="1:15" s="65" customFormat="1" ht="13.5" customHeight="1" x14ac:dyDescent="0.2">
      <c r="A17" s="302"/>
      <c r="B17" s="334"/>
      <c r="C17" s="69"/>
      <c r="D17" s="67">
        <v>30</v>
      </c>
      <c r="E17" s="67" t="s">
        <v>182</v>
      </c>
      <c r="F17" s="67">
        <v>21</v>
      </c>
      <c r="G17" s="70"/>
      <c r="H17" s="334"/>
      <c r="I17" s="334"/>
      <c r="J17" s="69"/>
      <c r="K17" s="67">
        <v>9</v>
      </c>
      <c r="L17" s="67" t="s">
        <v>182</v>
      </c>
      <c r="M17" s="67">
        <v>13</v>
      </c>
      <c r="N17" s="70"/>
      <c r="O17" s="334"/>
    </row>
    <row r="18" spans="1:15" s="65" customFormat="1" ht="13.5" customHeight="1" x14ac:dyDescent="0.2">
      <c r="A18" s="302"/>
      <c r="B18" s="334"/>
      <c r="C18" s="71"/>
      <c r="D18" s="67">
        <v>26</v>
      </c>
      <c r="E18" s="67" t="s">
        <v>182</v>
      </c>
      <c r="F18" s="67">
        <v>21</v>
      </c>
      <c r="G18" s="72"/>
      <c r="H18" s="334"/>
      <c r="I18" s="334"/>
      <c r="J18" s="71"/>
      <c r="K18" s="67">
        <v>13</v>
      </c>
      <c r="L18" s="67" t="s">
        <v>182</v>
      </c>
      <c r="M18" s="67">
        <v>20</v>
      </c>
      <c r="N18" s="72"/>
      <c r="O18" s="334"/>
    </row>
    <row r="19" spans="1:15" s="65" customFormat="1" ht="13.5" customHeight="1" x14ac:dyDescent="0.2">
      <c r="A19" s="303"/>
      <c r="B19" s="71"/>
      <c r="C19" s="73"/>
      <c r="D19" s="74"/>
      <c r="E19" s="75"/>
      <c r="F19" s="76"/>
      <c r="G19" s="76"/>
      <c r="H19" s="77"/>
      <c r="I19" s="71"/>
      <c r="J19" s="73"/>
      <c r="K19" s="74"/>
      <c r="L19" s="75"/>
      <c r="M19" s="76"/>
      <c r="N19" s="76"/>
      <c r="O19" s="77"/>
    </row>
    <row r="20" spans="1:15" s="65" customFormat="1" ht="13.5" customHeight="1" x14ac:dyDescent="0.2">
      <c r="A20" s="301">
        <v>3</v>
      </c>
      <c r="B20" s="304" t="s">
        <v>194</v>
      </c>
      <c r="C20" s="305"/>
      <c r="D20" s="305"/>
      <c r="E20" s="17"/>
      <c r="F20" s="17"/>
      <c r="G20" s="17"/>
      <c r="H20" s="18"/>
      <c r="I20" s="304" t="s">
        <v>378</v>
      </c>
      <c r="J20" s="305"/>
      <c r="K20" s="305"/>
      <c r="L20" s="17"/>
      <c r="M20" s="17"/>
      <c r="N20" s="17"/>
      <c r="O20" s="18"/>
    </row>
    <row r="21" spans="1:15" s="65" customFormat="1" ht="13.5" customHeight="1" x14ac:dyDescent="0.2">
      <c r="A21" s="302"/>
      <c r="B21" s="306" t="s">
        <v>257</v>
      </c>
      <c r="C21" s="307"/>
      <c r="D21" s="307"/>
      <c r="E21" s="19" t="s">
        <v>5</v>
      </c>
      <c r="F21" s="307" t="s">
        <v>229</v>
      </c>
      <c r="G21" s="307"/>
      <c r="H21" s="308"/>
      <c r="I21" s="306" t="s">
        <v>286</v>
      </c>
      <c r="J21" s="307"/>
      <c r="K21" s="307"/>
      <c r="L21" s="19" t="s">
        <v>5</v>
      </c>
      <c r="M21" s="307" t="s">
        <v>279</v>
      </c>
      <c r="N21" s="307"/>
      <c r="O21" s="308"/>
    </row>
    <row r="22" spans="1:15" s="65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65" customFormat="1" ht="13.5" customHeight="1" x14ac:dyDescent="0.2">
      <c r="A23" s="302"/>
      <c r="B23" s="334">
        <f>SUM(D23:D26)</f>
        <v>51</v>
      </c>
      <c r="C23" s="66"/>
      <c r="D23" s="67">
        <v>9</v>
      </c>
      <c r="E23" s="67" t="s">
        <v>182</v>
      </c>
      <c r="F23" s="67">
        <v>13</v>
      </c>
      <c r="G23" s="68"/>
      <c r="H23" s="334">
        <f>SUM(F23:F26)</f>
        <v>55</v>
      </c>
      <c r="I23" s="334">
        <f>SUM(K23:K26)</f>
        <v>77</v>
      </c>
      <c r="J23" s="66"/>
      <c r="K23" s="67">
        <v>21</v>
      </c>
      <c r="L23" s="67" t="s">
        <v>182</v>
      </c>
      <c r="M23" s="67">
        <v>18</v>
      </c>
      <c r="N23" s="68"/>
      <c r="O23" s="334">
        <f>SUM(M23:M26)</f>
        <v>58</v>
      </c>
    </row>
    <row r="24" spans="1:15" s="65" customFormat="1" ht="13.5" customHeight="1" x14ac:dyDescent="0.2">
      <c r="A24" s="302"/>
      <c r="B24" s="334"/>
      <c r="C24" s="69"/>
      <c r="D24" s="67">
        <v>19</v>
      </c>
      <c r="E24" s="67" t="s">
        <v>182</v>
      </c>
      <c r="F24" s="67">
        <v>17</v>
      </c>
      <c r="G24" s="70"/>
      <c r="H24" s="334"/>
      <c r="I24" s="334"/>
      <c r="J24" s="69"/>
      <c r="K24" s="67">
        <v>12</v>
      </c>
      <c r="L24" s="67" t="s">
        <v>182</v>
      </c>
      <c r="M24" s="67">
        <v>18</v>
      </c>
      <c r="N24" s="70"/>
      <c r="O24" s="334"/>
    </row>
    <row r="25" spans="1:15" s="65" customFormat="1" ht="13.5" customHeight="1" x14ac:dyDescent="0.2">
      <c r="A25" s="302"/>
      <c r="B25" s="334"/>
      <c r="C25" s="69"/>
      <c r="D25" s="67">
        <v>8</v>
      </c>
      <c r="E25" s="67" t="s">
        <v>182</v>
      </c>
      <c r="F25" s="67">
        <v>13</v>
      </c>
      <c r="G25" s="70"/>
      <c r="H25" s="334"/>
      <c r="I25" s="334"/>
      <c r="J25" s="69"/>
      <c r="K25" s="67">
        <v>25</v>
      </c>
      <c r="L25" s="67" t="s">
        <v>182</v>
      </c>
      <c r="M25" s="67">
        <v>14</v>
      </c>
      <c r="N25" s="70"/>
      <c r="O25" s="334"/>
    </row>
    <row r="26" spans="1:15" s="65" customFormat="1" ht="13.5" customHeight="1" x14ac:dyDescent="0.2">
      <c r="A26" s="302"/>
      <c r="B26" s="334"/>
      <c r="C26" s="71"/>
      <c r="D26" s="67">
        <v>15</v>
      </c>
      <c r="E26" s="67" t="s">
        <v>182</v>
      </c>
      <c r="F26" s="67">
        <v>12</v>
      </c>
      <c r="G26" s="72"/>
      <c r="H26" s="334"/>
      <c r="I26" s="334"/>
      <c r="J26" s="71"/>
      <c r="K26" s="67">
        <v>19</v>
      </c>
      <c r="L26" s="67" t="s">
        <v>182</v>
      </c>
      <c r="M26" s="67">
        <v>8</v>
      </c>
      <c r="N26" s="72"/>
      <c r="O26" s="334"/>
    </row>
    <row r="27" spans="1:15" s="65" customFormat="1" ht="13.5" customHeight="1" x14ac:dyDescent="0.2">
      <c r="A27" s="303"/>
      <c r="B27" s="71"/>
      <c r="C27" s="73"/>
      <c r="D27" s="74"/>
      <c r="E27" s="75"/>
      <c r="F27" s="76"/>
      <c r="G27" s="76"/>
      <c r="H27" s="77"/>
      <c r="I27" s="71"/>
      <c r="J27" s="73"/>
      <c r="K27" s="74"/>
      <c r="L27" s="75"/>
      <c r="M27" s="76"/>
      <c r="N27" s="76"/>
      <c r="O27" s="77"/>
    </row>
    <row r="28" spans="1:15" s="65" customFormat="1" ht="13.5" customHeight="1" x14ac:dyDescent="0.2">
      <c r="A28" s="301">
        <v>4</v>
      </c>
      <c r="B28" s="304" t="s">
        <v>255</v>
      </c>
      <c r="C28" s="305"/>
      <c r="D28" s="305"/>
      <c r="E28" s="17"/>
      <c r="F28" s="17"/>
      <c r="G28" s="17"/>
      <c r="H28" s="18"/>
      <c r="I28" s="304" t="s">
        <v>46</v>
      </c>
      <c r="J28" s="305"/>
      <c r="K28" s="305"/>
      <c r="L28" s="17"/>
      <c r="M28" s="17"/>
      <c r="N28" s="17"/>
      <c r="O28" s="18"/>
    </row>
    <row r="29" spans="1:15" s="65" customFormat="1" ht="13.5" customHeight="1" x14ac:dyDescent="0.2">
      <c r="A29" s="302"/>
      <c r="B29" s="306" t="s">
        <v>60</v>
      </c>
      <c r="C29" s="307"/>
      <c r="D29" s="307"/>
      <c r="E29" s="19" t="s">
        <v>5</v>
      </c>
      <c r="F29" s="307" t="s">
        <v>231</v>
      </c>
      <c r="G29" s="307"/>
      <c r="H29" s="308"/>
      <c r="I29" s="306" t="s">
        <v>174</v>
      </c>
      <c r="J29" s="307"/>
      <c r="K29" s="307"/>
      <c r="L29" s="19" t="s">
        <v>5</v>
      </c>
      <c r="M29" s="307" t="s">
        <v>113</v>
      </c>
      <c r="N29" s="307"/>
      <c r="O29" s="308"/>
    </row>
    <row r="30" spans="1:15" s="65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65" customFormat="1" ht="13.5" customHeight="1" x14ac:dyDescent="0.2">
      <c r="A31" s="302"/>
      <c r="B31" s="334">
        <f>SUM(D31:D34)</f>
        <v>40</v>
      </c>
      <c r="C31" s="66"/>
      <c r="D31" s="67">
        <v>4</v>
      </c>
      <c r="E31" s="67" t="s">
        <v>182</v>
      </c>
      <c r="F31" s="67">
        <v>8</v>
      </c>
      <c r="G31" s="68"/>
      <c r="H31" s="334">
        <f>SUM(F31:F34)</f>
        <v>63</v>
      </c>
      <c r="I31" s="334">
        <f>SUM(K31:K34)</f>
        <v>75</v>
      </c>
      <c r="J31" s="66"/>
      <c r="K31" s="67">
        <v>18</v>
      </c>
      <c r="L31" s="67" t="s">
        <v>182</v>
      </c>
      <c r="M31" s="67">
        <v>28</v>
      </c>
      <c r="N31" s="68"/>
      <c r="O31" s="334">
        <f>SUM(M31:M34)</f>
        <v>65</v>
      </c>
    </row>
    <row r="32" spans="1:15" s="65" customFormat="1" ht="13.5" customHeight="1" x14ac:dyDescent="0.2">
      <c r="A32" s="302"/>
      <c r="B32" s="334"/>
      <c r="C32" s="69"/>
      <c r="D32" s="67">
        <v>8</v>
      </c>
      <c r="E32" s="67" t="s">
        <v>182</v>
      </c>
      <c r="F32" s="67">
        <v>22</v>
      </c>
      <c r="G32" s="70"/>
      <c r="H32" s="334"/>
      <c r="I32" s="334"/>
      <c r="J32" s="69"/>
      <c r="K32" s="67">
        <v>24</v>
      </c>
      <c r="L32" s="67" t="s">
        <v>182</v>
      </c>
      <c r="M32" s="67">
        <v>12</v>
      </c>
      <c r="N32" s="70"/>
      <c r="O32" s="334"/>
    </row>
    <row r="33" spans="1:15" s="65" customFormat="1" ht="13.5" customHeight="1" x14ac:dyDescent="0.2">
      <c r="A33" s="302"/>
      <c r="B33" s="334"/>
      <c r="C33" s="69"/>
      <c r="D33" s="67">
        <v>17</v>
      </c>
      <c r="E33" s="67" t="s">
        <v>182</v>
      </c>
      <c r="F33" s="67">
        <v>8</v>
      </c>
      <c r="G33" s="70"/>
      <c r="H33" s="334"/>
      <c r="I33" s="334"/>
      <c r="J33" s="69"/>
      <c r="K33" s="67">
        <v>17</v>
      </c>
      <c r="L33" s="67" t="s">
        <v>182</v>
      </c>
      <c r="M33" s="67">
        <v>16</v>
      </c>
      <c r="N33" s="70"/>
      <c r="O33" s="334"/>
    </row>
    <row r="34" spans="1:15" s="65" customFormat="1" ht="13.5" customHeight="1" x14ac:dyDescent="0.2">
      <c r="A34" s="302"/>
      <c r="B34" s="334"/>
      <c r="C34" s="71"/>
      <c r="D34" s="67">
        <v>11</v>
      </c>
      <c r="E34" s="67" t="s">
        <v>182</v>
      </c>
      <c r="F34" s="67">
        <v>25</v>
      </c>
      <c r="G34" s="72"/>
      <c r="H34" s="334"/>
      <c r="I34" s="334"/>
      <c r="J34" s="71"/>
      <c r="K34" s="67">
        <v>16</v>
      </c>
      <c r="L34" s="67" t="s">
        <v>182</v>
      </c>
      <c r="M34" s="67">
        <v>9</v>
      </c>
      <c r="N34" s="72"/>
      <c r="O34" s="334"/>
    </row>
    <row r="35" spans="1:15" s="65" customFormat="1" ht="13.5" customHeight="1" x14ac:dyDescent="0.2">
      <c r="A35" s="303"/>
      <c r="B35" s="71"/>
      <c r="C35" s="73"/>
      <c r="D35" s="74"/>
      <c r="E35" s="75"/>
      <c r="F35" s="76"/>
      <c r="G35" s="76"/>
      <c r="H35" s="77"/>
      <c r="I35" s="71"/>
      <c r="J35" s="73"/>
      <c r="K35" s="74"/>
      <c r="L35" s="75"/>
      <c r="M35" s="76"/>
      <c r="N35" s="76"/>
      <c r="O35" s="77"/>
    </row>
    <row r="36" spans="1:15" s="65" customFormat="1" x14ac:dyDescent="0.2">
      <c r="A36" s="301">
        <v>5</v>
      </c>
      <c r="B36" s="304"/>
      <c r="C36" s="305"/>
      <c r="D36" s="305"/>
      <c r="E36" s="17"/>
      <c r="F36" s="17"/>
      <c r="G36" s="17"/>
      <c r="H36" s="18"/>
      <c r="I36" s="304"/>
      <c r="J36" s="305"/>
      <c r="K36" s="305"/>
      <c r="L36" s="17"/>
      <c r="M36" s="17"/>
      <c r="N36" s="17"/>
      <c r="O36" s="18"/>
    </row>
    <row r="37" spans="1:15" s="65" customFormat="1" x14ac:dyDescent="0.2">
      <c r="A37" s="302"/>
      <c r="B37" s="306"/>
      <c r="C37" s="307"/>
      <c r="D37" s="307"/>
      <c r="E37" s="19" t="s">
        <v>5</v>
      </c>
      <c r="F37" s="307"/>
      <c r="G37" s="307"/>
      <c r="H37" s="308"/>
      <c r="I37" s="306"/>
      <c r="J37" s="307"/>
      <c r="K37" s="307"/>
      <c r="L37" s="19" t="s">
        <v>5</v>
      </c>
      <c r="M37" s="307"/>
      <c r="N37" s="307"/>
      <c r="O37" s="308"/>
    </row>
    <row r="38" spans="1:15" s="65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65" customFormat="1" ht="13.5" customHeight="1" x14ac:dyDescent="0.2">
      <c r="A39" s="302"/>
      <c r="B39" s="334"/>
      <c r="C39" s="66"/>
      <c r="D39" s="67"/>
      <c r="E39" s="67" t="s">
        <v>182</v>
      </c>
      <c r="F39" s="67"/>
      <c r="G39" s="68"/>
      <c r="H39" s="334"/>
      <c r="I39" s="334"/>
      <c r="J39" s="66"/>
      <c r="K39" s="67"/>
      <c r="L39" s="67" t="s">
        <v>182</v>
      </c>
      <c r="M39" s="67"/>
      <c r="N39" s="68"/>
      <c r="O39" s="334"/>
    </row>
    <row r="40" spans="1:15" s="65" customFormat="1" ht="13.5" customHeight="1" x14ac:dyDescent="0.2">
      <c r="A40" s="302"/>
      <c r="B40" s="334"/>
      <c r="C40" s="69"/>
      <c r="D40" s="67"/>
      <c r="E40" s="67" t="s">
        <v>182</v>
      </c>
      <c r="F40" s="67"/>
      <c r="G40" s="70"/>
      <c r="H40" s="334"/>
      <c r="I40" s="334"/>
      <c r="J40" s="69"/>
      <c r="K40" s="67"/>
      <c r="L40" s="67" t="s">
        <v>182</v>
      </c>
      <c r="M40" s="67"/>
      <c r="N40" s="70"/>
      <c r="O40" s="334"/>
    </row>
    <row r="41" spans="1:15" s="65" customFormat="1" ht="13.5" customHeight="1" x14ac:dyDescent="0.2">
      <c r="A41" s="302"/>
      <c r="B41" s="334"/>
      <c r="C41" s="69"/>
      <c r="D41" s="67"/>
      <c r="E41" s="67" t="s">
        <v>182</v>
      </c>
      <c r="F41" s="67"/>
      <c r="G41" s="70"/>
      <c r="H41" s="334"/>
      <c r="I41" s="334"/>
      <c r="J41" s="69"/>
      <c r="K41" s="67"/>
      <c r="L41" s="67" t="s">
        <v>182</v>
      </c>
      <c r="M41" s="67"/>
      <c r="N41" s="70"/>
      <c r="O41" s="334"/>
    </row>
    <row r="42" spans="1:15" s="65" customFormat="1" ht="13.5" customHeight="1" x14ac:dyDescent="0.2">
      <c r="A42" s="302"/>
      <c r="B42" s="334"/>
      <c r="C42" s="71"/>
      <c r="D42" s="67"/>
      <c r="E42" s="67" t="s">
        <v>182</v>
      </c>
      <c r="F42" s="67"/>
      <c r="G42" s="72"/>
      <c r="H42" s="334"/>
      <c r="I42" s="334"/>
      <c r="J42" s="71"/>
      <c r="K42" s="67"/>
      <c r="L42" s="67" t="s">
        <v>182</v>
      </c>
      <c r="M42" s="67"/>
      <c r="N42" s="72"/>
      <c r="O42" s="334"/>
    </row>
    <row r="43" spans="1:15" s="65" customFormat="1" ht="13.5" customHeight="1" x14ac:dyDescent="0.2">
      <c r="A43" s="303"/>
      <c r="B43" s="71"/>
      <c r="C43" s="73"/>
      <c r="D43" s="74"/>
      <c r="E43" s="75"/>
      <c r="F43" s="76"/>
      <c r="G43" s="76"/>
      <c r="H43" s="77"/>
      <c r="I43" s="71"/>
      <c r="J43" s="73"/>
      <c r="K43" s="74"/>
      <c r="L43" s="75"/>
      <c r="M43" s="76"/>
      <c r="N43" s="76"/>
      <c r="O43" s="77"/>
    </row>
    <row r="44" spans="1:15" s="65" customFormat="1" ht="13.5" customHeight="1" x14ac:dyDescent="0.2">
      <c r="A44" s="35"/>
      <c r="B44" s="78"/>
      <c r="C44" s="79"/>
      <c r="D44" s="80"/>
      <c r="E44" s="67"/>
      <c r="F44" s="81"/>
      <c r="G44" s="81"/>
      <c r="H44" s="78"/>
      <c r="I44" s="78"/>
      <c r="J44" s="79"/>
      <c r="K44" s="80"/>
      <c r="L44" s="67"/>
      <c r="M44" s="81"/>
      <c r="N44" s="81"/>
      <c r="O44" s="78"/>
    </row>
  </sheetData>
  <mergeCells count="61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8:A35"/>
    <mergeCell ref="B28:D28"/>
    <mergeCell ref="I28:K28"/>
    <mergeCell ref="B29:D29"/>
    <mergeCell ref="F29:H29"/>
    <mergeCell ref="A20:A27"/>
    <mergeCell ref="B20:D20"/>
    <mergeCell ref="I20:K20"/>
    <mergeCell ref="B21:D21"/>
    <mergeCell ref="F21:H21"/>
    <mergeCell ref="M37:O37"/>
    <mergeCell ref="M21:O21"/>
    <mergeCell ref="B23:B26"/>
    <mergeCell ref="H23:H26"/>
    <mergeCell ref="I23:I26"/>
    <mergeCell ref="O23:O26"/>
    <mergeCell ref="I21:K21"/>
    <mergeCell ref="I29:K29"/>
    <mergeCell ref="M29:O29"/>
    <mergeCell ref="B31:B34"/>
    <mergeCell ref="H31:H34"/>
    <mergeCell ref="I31:I34"/>
    <mergeCell ref="O31:O34"/>
    <mergeCell ref="B39:B42"/>
    <mergeCell ref="H39:H42"/>
    <mergeCell ref="I39:I42"/>
    <mergeCell ref="O39:O42"/>
    <mergeCell ref="A36:A43"/>
    <mergeCell ref="B36:D36"/>
    <mergeCell ref="I36:K36"/>
    <mergeCell ref="B37:D37"/>
    <mergeCell ref="F37:H37"/>
    <mergeCell ref="I37:K37"/>
  </mergeCells>
  <phoneticPr fontId="34" type="Hiragana"/>
  <pageMargins left="0.38" right="0.7" top="0.75" bottom="0.75" header="0.3" footer="0.3"/>
  <pageSetup paperSize="9" firstPageNumber="0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BF78"/>
  <sheetViews>
    <sheetView zoomScale="85" zoomScaleNormal="85" workbookViewId="0">
      <selection activeCell="BA73" sqref="BA73:BC76"/>
    </sheetView>
  </sheetViews>
  <sheetFormatPr defaultColWidth="9" defaultRowHeight="16.2" x14ac:dyDescent="0.2"/>
  <cols>
    <col min="1" max="1" width="2.44140625" style="1" customWidth="1"/>
    <col min="2" max="41" width="2.21875" style="1" customWidth="1"/>
    <col min="42" max="49" width="1.77734375" style="2" customWidth="1"/>
    <col min="50" max="55" width="2.44140625" style="2" customWidth="1"/>
    <col min="56" max="56" width="9" style="1" bestFit="1"/>
    <col min="57" max="16384" width="9" style="1"/>
  </cols>
  <sheetData>
    <row r="1" spans="1:58" ht="23.4" x14ac:dyDescent="0.2">
      <c r="A1" s="150" t="str">
        <f>男子１部!$A$1</f>
        <v>平成２９年度　第４回　岡山県リーグ大会結果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</row>
    <row r="2" spans="1:58" ht="14.25" customHeight="1" x14ac:dyDescent="0.2"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8" ht="18.75" customHeight="1" x14ac:dyDescent="0.2">
      <c r="A3" s="151" t="s">
        <v>18</v>
      </c>
      <c r="B3" s="151"/>
      <c r="C3" s="151"/>
      <c r="D3" s="151"/>
      <c r="E3" s="151"/>
      <c r="F3" s="152" t="s">
        <v>13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8" ht="15" customHeight="1" x14ac:dyDescent="0.2">
      <c r="A4" s="5"/>
    </row>
    <row r="5" spans="1:58" ht="12" customHeight="1" x14ac:dyDescent="0.2">
      <c r="B5" s="153"/>
      <c r="C5" s="153"/>
      <c r="D5" s="153"/>
      <c r="E5" s="153"/>
      <c r="F5" s="153"/>
      <c r="G5" s="139" t="str">
        <f>B9</f>
        <v>岡山教員男子</v>
      </c>
      <c r="H5" s="139"/>
      <c r="I5" s="139"/>
      <c r="J5" s="139"/>
      <c r="K5" s="139"/>
      <c r="L5" s="139" t="str">
        <f>B13</f>
        <v>A,PLANETS</v>
      </c>
      <c r="M5" s="139"/>
      <c r="N5" s="139"/>
      <c r="O5" s="139"/>
      <c r="P5" s="139"/>
      <c r="Q5" s="139" t="str">
        <f>B17</f>
        <v>ファイブスターズ</v>
      </c>
      <c r="R5" s="139"/>
      <c r="S5" s="139"/>
      <c r="T5" s="139"/>
      <c r="U5" s="139"/>
      <c r="V5" s="139" t="str">
        <f>B21</f>
        <v>三井造船玉野</v>
      </c>
      <c r="W5" s="139"/>
      <c r="X5" s="139"/>
      <c r="Y5" s="139"/>
      <c r="Z5" s="139"/>
      <c r="AA5" s="139" t="str">
        <f>B25</f>
        <v>KERBEROS</v>
      </c>
      <c r="AB5" s="139"/>
      <c r="AC5" s="139"/>
      <c r="AD5" s="139"/>
      <c r="AE5" s="139"/>
      <c r="AF5" s="139" t="str">
        <f>B29</f>
        <v>サーティーズ</v>
      </c>
      <c r="AG5" s="139"/>
      <c r="AH5" s="139"/>
      <c r="AI5" s="139"/>
      <c r="AJ5" s="139"/>
      <c r="AK5" s="139" t="str">
        <f>B33</f>
        <v>岡山大学</v>
      </c>
      <c r="AL5" s="139"/>
      <c r="AM5" s="139"/>
      <c r="AN5" s="139"/>
      <c r="AO5" s="139"/>
      <c r="AP5" s="105" t="s">
        <v>24</v>
      </c>
      <c r="AQ5" s="106"/>
      <c r="AR5" s="106"/>
      <c r="AS5" s="106"/>
      <c r="AT5" s="106"/>
      <c r="AU5" s="106"/>
      <c r="AV5" s="106"/>
      <c r="AW5" s="106"/>
      <c r="AX5" s="149" t="s">
        <v>0</v>
      </c>
      <c r="AY5" s="139"/>
      <c r="AZ5" s="139"/>
      <c r="BA5" s="139" t="s">
        <v>30</v>
      </c>
      <c r="BB5" s="139"/>
      <c r="BC5" s="139"/>
      <c r="BD5" s="139" t="s">
        <v>27</v>
      </c>
      <c r="BE5" s="139" t="s">
        <v>39</v>
      </c>
      <c r="BF5" s="139" t="s">
        <v>35</v>
      </c>
    </row>
    <row r="6" spans="1:58" ht="12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08"/>
      <c r="AQ6" s="109"/>
      <c r="AR6" s="109"/>
      <c r="AS6" s="109"/>
      <c r="AT6" s="109"/>
      <c r="AU6" s="109"/>
      <c r="AV6" s="109"/>
      <c r="AW6" s="10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58" ht="12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08"/>
      <c r="AQ7" s="109"/>
      <c r="AR7" s="109"/>
      <c r="AS7" s="109"/>
      <c r="AT7" s="109"/>
      <c r="AU7" s="109"/>
      <c r="AV7" s="109"/>
      <c r="AW7" s="109"/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58" ht="12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11"/>
      <c r="AQ8" s="112"/>
      <c r="AR8" s="112"/>
      <c r="AS8" s="112"/>
      <c r="AT8" s="112"/>
      <c r="AU8" s="112"/>
      <c r="AV8" s="112"/>
      <c r="AW8" s="112"/>
      <c r="AX8" s="139"/>
      <c r="AY8" s="139"/>
      <c r="AZ8" s="139"/>
      <c r="BA8" s="139"/>
      <c r="BB8" s="139"/>
      <c r="BC8" s="139"/>
      <c r="BD8" s="139"/>
      <c r="BE8" s="139"/>
      <c r="BF8" s="139"/>
    </row>
    <row r="9" spans="1:58" ht="12" customHeight="1" x14ac:dyDescent="0.2">
      <c r="B9" s="191" t="s">
        <v>48</v>
      </c>
      <c r="C9" s="192"/>
      <c r="D9" s="192"/>
      <c r="E9" s="192"/>
      <c r="F9" s="193"/>
      <c r="G9" s="140"/>
      <c r="H9" s="141"/>
      <c r="I9" s="141"/>
      <c r="J9" s="141"/>
      <c r="K9" s="142"/>
      <c r="L9" s="194" t="s">
        <v>71</v>
      </c>
      <c r="M9" s="195"/>
      <c r="N9" s="195"/>
      <c r="O9" s="195"/>
      <c r="P9" s="196"/>
      <c r="Q9" s="200" t="s">
        <v>49</v>
      </c>
      <c r="R9" s="201"/>
      <c r="S9" s="201"/>
      <c r="T9" s="201"/>
      <c r="U9" s="202"/>
      <c r="V9" s="200" t="s">
        <v>49</v>
      </c>
      <c r="W9" s="201"/>
      <c r="X9" s="201"/>
      <c r="Y9" s="201"/>
      <c r="Z9" s="202"/>
      <c r="AA9" s="200" t="s">
        <v>49</v>
      </c>
      <c r="AB9" s="201"/>
      <c r="AC9" s="201"/>
      <c r="AD9" s="201"/>
      <c r="AE9" s="202"/>
      <c r="AF9" s="200" t="s">
        <v>49</v>
      </c>
      <c r="AG9" s="201"/>
      <c r="AH9" s="201"/>
      <c r="AI9" s="201"/>
      <c r="AJ9" s="202"/>
      <c r="AK9" s="200" t="s">
        <v>49</v>
      </c>
      <c r="AL9" s="201"/>
      <c r="AM9" s="201"/>
      <c r="AN9" s="201"/>
      <c r="AO9" s="206"/>
      <c r="AP9" s="104">
        <v>6</v>
      </c>
      <c r="AQ9" s="92"/>
      <c r="AR9" s="92" t="s">
        <v>55</v>
      </c>
      <c r="AS9" s="92"/>
      <c r="AT9" s="92"/>
      <c r="AU9" s="92"/>
      <c r="AV9" s="92" t="s">
        <v>26</v>
      </c>
      <c r="AW9" s="92"/>
      <c r="AX9" s="93">
        <f>IF(AP9+AT9=0,"",AP9/(AP9+AT9)*100)</f>
        <v>100</v>
      </c>
      <c r="AY9" s="93"/>
      <c r="AZ9" s="93"/>
      <c r="BA9" s="94">
        <v>1</v>
      </c>
      <c r="BB9" s="94"/>
      <c r="BC9" s="94"/>
      <c r="BD9" s="95">
        <f>IF(BE9=0,"",ROUND(BE9/BF9,5))</f>
        <v>1.36565</v>
      </c>
      <c r="BE9" s="96">
        <f>(L11+Q11+V11+AA11+AF11+AK11)</f>
        <v>493</v>
      </c>
      <c r="BF9" s="96">
        <f>(O11+T11+Y11+AD11+AI11+AN11)</f>
        <v>361</v>
      </c>
    </row>
    <row r="10" spans="1:58" ht="12" customHeight="1" x14ac:dyDescent="0.2">
      <c r="B10" s="170"/>
      <c r="C10" s="171"/>
      <c r="D10" s="171"/>
      <c r="E10" s="171"/>
      <c r="F10" s="172"/>
      <c r="G10" s="143"/>
      <c r="H10" s="144"/>
      <c r="I10" s="144"/>
      <c r="J10" s="144"/>
      <c r="K10" s="145"/>
      <c r="L10" s="197"/>
      <c r="M10" s="198"/>
      <c r="N10" s="198"/>
      <c r="O10" s="198"/>
      <c r="P10" s="199"/>
      <c r="Q10" s="203"/>
      <c r="R10" s="204"/>
      <c r="S10" s="204"/>
      <c r="T10" s="204"/>
      <c r="U10" s="205"/>
      <c r="V10" s="203"/>
      <c r="W10" s="204"/>
      <c r="X10" s="204"/>
      <c r="Y10" s="204"/>
      <c r="Z10" s="205"/>
      <c r="AA10" s="203"/>
      <c r="AB10" s="204"/>
      <c r="AC10" s="204"/>
      <c r="AD10" s="204"/>
      <c r="AE10" s="205"/>
      <c r="AF10" s="203"/>
      <c r="AG10" s="204"/>
      <c r="AH10" s="204"/>
      <c r="AI10" s="204"/>
      <c r="AJ10" s="205"/>
      <c r="AK10" s="203"/>
      <c r="AL10" s="204"/>
      <c r="AM10" s="204"/>
      <c r="AN10" s="204"/>
      <c r="AO10" s="207"/>
      <c r="AP10" s="104"/>
      <c r="AQ10" s="92"/>
      <c r="AR10" s="92"/>
      <c r="AS10" s="92"/>
      <c r="AT10" s="92"/>
      <c r="AU10" s="92"/>
      <c r="AV10" s="92"/>
      <c r="AW10" s="92"/>
      <c r="AX10" s="93"/>
      <c r="AY10" s="93"/>
      <c r="AZ10" s="93"/>
      <c r="BA10" s="94"/>
      <c r="BB10" s="94"/>
      <c r="BC10" s="94"/>
      <c r="BD10" s="95"/>
      <c r="BE10" s="96"/>
      <c r="BF10" s="96"/>
    </row>
    <row r="11" spans="1:58" ht="12" customHeight="1" x14ac:dyDescent="0.2">
      <c r="B11" s="170"/>
      <c r="C11" s="171"/>
      <c r="D11" s="171"/>
      <c r="E11" s="171"/>
      <c r="F11" s="172"/>
      <c r="G11" s="143"/>
      <c r="H11" s="144"/>
      <c r="I11" s="144"/>
      <c r="J11" s="144"/>
      <c r="K11" s="145"/>
      <c r="L11" s="126">
        <v>108</v>
      </c>
      <c r="M11" s="127"/>
      <c r="N11" s="127" t="s">
        <v>33</v>
      </c>
      <c r="O11" s="127">
        <v>72</v>
      </c>
      <c r="P11" s="130"/>
      <c r="Q11" s="126">
        <v>78</v>
      </c>
      <c r="R11" s="127"/>
      <c r="S11" s="127" t="s">
        <v>33</v>
      </c>
      <c r="T11" s="127">
        <v>39</v>
      </c>
      <c r="U11" s="130"/>
      <c r="V11" s="126">
        <v>70</v>
      </c>
      <c r="W11" s="127"/>
      <c r="X11" s="127" t="s">
        <v>33</v>
      </c>
      <c r="Y11" s="127">
        <v>51</v>
      </c>
      <c r="Z11" s="130"/>
      <c r="AA11" s="126">
        <v>81</v>
      </c>
      <c r="AB11" s="127"/>
      <c r="AC11" s="127" t="s">
        <v>33</v>
      </c>
      <c r="AD11" s="127">
        <v>72</v>
      </c>
      <c r="AE11" s="130"/>
      <c r="AF11" s="126">
        <v>78</v>
      </c>
      <c r="AG11" s="127"/>
      <c r="AH11" s="127" t="s">
        <v>33</v>
      </c>
      <c r="AI11" s="127">
        <v>55</v>
      </c>
      <c r="AJ11" s="130"/>
      <c r="AK11" s="126">
        <v>78</v>
      </c>
      <c r="AL11" s="127"/>
      <c r="AM11" s="127" t="s">
        <v>33</v>
      </c>
      <c r="AN11" s="127">
        <v>72</v>
      </c>
      <c r="AO11" s="130"/>
      <c r="AP11" s="104"/>
      <c r="AQ11" s="92"/>
      <c r="AR11" s="92"/>
      <c r="AS11" s="92"/>
      <c r="AT11" s="92"/>
      <c r="AU11" s="92"/>
      <c r="AV11" s="92"/>
      <c r="AW11" s="92"/>
      <c r="AX11" s="93"/>
      <c r="AY11" s="93"/>
      <c r="AZ11" s="93"/>
      <c r="BA11" s="94"/>
      <c r="BB11" s="94"/>
      <c r="BC11" s="94"/>
      <c r="BD11" s="95"/>
      <c r="BE11" s="96"/>
      <c r="BF11" s="96"/>
    </row>
    <row r="12" spans="1:58" ht="12" customHeight="1" x14ac:dyDescent="0.2">
      <c r="B12" s="173"/>
      <c r="C12" s="174"/>
      <c r="D12" s="174"/>
      <c r="E12" s="174"/>
      <c r="F12" s="175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128"/>
      <c r="AG12" s="129"/>
      <c r="AH12" s="129"/>
      <c r="AI12" s="129"/>
      <c r="AJ12" s="131"/>
      <c r="AK12" s="128"/>
      <c r="AL12" s="129"/>
      <c r="AM12" s="129"/>
      <c r="AN12" s="129"/>
      <c r="AO12" s="131"/>
      <c r="AP12" s="104"/>
      <c r="AQ12" s="92"/>
      <c r="AR12" s="92"/>
      <c r="AS12" s="92"/>
      <c r="AT12" s="92"/>
      <c r="AU12" s="92"/>
      <c r="AV12" s="92"/>
      <c r="AW12" s="92"/>
      <c r="AX12" s="93"/>
      <c r="AY12" s="93"/>
      <c r="AZ12" s="93"/>
      <c r="BA12" s="94"/>
      <c r="BB12" s="94"/>
      <c r="BC12" s="94"/>
      <c r="BD12" s="95"/>
      <c r="BE12" s="96"/>
      <c r="BF12" s="96"/>
    </row>
    <row r="13" spans="1:58" ht="12" customHeight="1" x14ac:dyDescent="0.2">
      <c r="B13" s="158" t="s">
        <v>72</v>
      </c>
      <c r="C13" s="159"/>
      <c r="D13" s="159"/>
      <c r="E13" s="159"/>
      <c r="F13" s="160"/>
      <c r="G13" s="97" t="str">
        <f>IF(L9="○","●",IF(L9="●","○",L9))</f>
        <v>●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49</v>
      </c>
      <c r="R13" s="121"/>
      <c r="S13" s="121"/>
      <c r="T13" s="121"/>
      <c r="U13" s="122"/>
      <c r="V13" s="120" t="s">
        <v>49</v>
      </c>
      <c r="W13" s="121"/>
      <c r="X13" s="121"/>
      <c r="Y13" s="121"/>
      <c r="Z13" s="122"/>
      <c r="AA13" s="120" t="s">
        <v>49</v>
      </c>
      <c r="AB13" s="121"/>
      <c r="AC13" s="121"/>
      <c r="AD13" s="121"/>
      <c r="AE13" s="122"/>
      <c r="AF13" s="120" t="s">
        <v>53</v>
      </c>
      <c r="AG13" s="121"/>
      <c r="AH13" s="121"/>
      <c r="AI13" s="121"/>
      <c r="AJ13" s="122"/>
      <c r="AK13" s="120" t="s">
        <v>53</v>
      </c>
      <c r="AL13" s="121"/>
      <c r="AM13" s="121"/>
      <c r="AN13" s="121"/>
      <c r="AO13" s="122"/>
      <c r="AP13" s="104">
        <v>3</v>
      </c>
      <c r="AQ13" s="92"/>
      <c r="AR13" s="92" t="s">
        <v>55</v>
      </c>
      <c r="AS13" s="92"/>
      <c r="AT13" s="92">
        <v>3</v>
      </c>
      <c r="AU13" s="92"/>
      <c r="AV13" s="92" t="s">
        <v>26</v>
      </c>
      <c r="AW13" s="92"/>
      <c r="AX13" s="93">
        <f>IF(AP13+AT13=0,"",AP13/(AP13+AT13)*100)</f>
        <v>50</v>
      </c>
      <c r="AY13" s="93"/>
      <c r="AZ13" s="93"/>
      <c r="BA13" s="94">
        <v>4</v>
      </c>
      <c r="BB13" s="94"/>
      <c r="BC13" s="94"/>
      <c r="BD13" s="95">
        <f>IF(BE13=0,"",ROUND(BE13/BF13,5))</f>
        <v>0.96296000000000004</v>
      </c>
      <c r="BE13" s="155">
        <f>(G15+Q15+V15+AA15+AF15+AK15)</f>
        <v>416</v>
      </c>
      <c r="BF13" s="155">
        <f>(J15+T15+Y15+AD15+AI15+AN15)</f>
        <v>432</v>
      </c>
    </row>
    <row r="14" spans="1:58" ht="12" customHeight="1" x14ac:dyDescent="0.2">
      <c r="B14" s="161"/>
      <c r="C14" s="162"/>
      <c r="D14" s="162"/>
      <c r="E14" s="162"/>
      <c r="F14" s="163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123"/>
      <c r="AG14" s="124"/>
      <c r="AH14" s="124"/>
      <c r="AI14" s="124"/>
      <c r="AJ14" s="125"/>
      <c r="AK14" s="123"/>
      <c r="AL14" s="124"/>
      <c r="AM14" s="124"/>
      <c r="AN14" s="124"/>
      <c r="AO14" s="125"/>
      <c r="AP14" s="104"/>
      <c r="AQ14" s="92"/>
      <c r="AR14" s="92"/>
      <c r="AS14" s="92"/>
      <c r="AT14" s="92"/>
      <c r="AU14" s="92"/>
      <c r="AV14" s="92"/>
      <c r="AW14" s="92"/>
      <c r="AX14" s="93"/>
      <c r="AY14" s="93"/>
      <c r="AZ14" s="93"/>
      <c r="BA14" s="94"/>
      <c r="BB14" s="94"/>
      <c r="BC14" s="94"/>
      <c r="BD14" s="95"/>
      <c r="BE14" s="156"/>
      <c r="BF14" s="156"/>
    </row>
    <row r="15" spans="1:58" ht="12" customHeight="1" x14ac:dyDescent="0.2">
      <c r="B15" s="161"/>
      <c r="C15" s="162"/>
      <c r="D15" s="162"/>
      <c r="E15" s="162"/>
      <c r="F15" s="163"/>
      <c r="G15" s="90">
        <f>O11</f>
        <v>72</v>
      </c>
      <c r="H15" s="82"/>
      <c r="I15" s="82" t="s">
        <v>33</v>
      </c>
      <c r="J15" s="82">
        <f>L11</f>
        <v>108</v>
      </c>
      <c r="K15" s="83"/>
      <c r="L15" s="103"/>
      <c r="M15" s="103"/>
      <c r="N15" s="103"/>
      <c r="O15" s="103"/>
      <c r="P15" s="103"/>
      <c r="Q15" s="126">
        <v>84</v>
      </c>
      <c r="R15" s="127"/>
      <c r="S15" s="127" t="s">
        <v>33</v>
      </c>
      <c r="T15" s="127">
        <v>63</v>
      </c>
      <c r="U15" s="130"/>
      <c r="V15" s="126">
        <v>71</v>
      </c>
      <c r="W15" s="127"/>
      <c r="X15" s="127" t="s">
        <v>33</v>
      </c>
      <c r="Y15" s="127">
        <v>62</v>
      </c>
      <c r="Z15" s="130"/>
      <c r="AA15" s="126">
        <v>73</v>
      </c>
      <c r="AB15" s="127"/>
      <c r="AC15" s="127" t="s">
        <v>33</v>
      </c>
      <c r="AD15" s="127">
        <v>45</v>
      </c>
      <c r="AE15" s="130"/>
      <c r="AF15" s="126">
        <v>50</v>
      </c>
      <c r="AG15" s="127"/>
      <c r="AH15" s="127" t="s">
        <v>33</v>
      </c>
      <c r="AI15" s="127">
        <v>81</v>
      </c>
      <c r="AJ15" s="130"/>
      <c r="AK15" s="126">
        <v>66</v>
      </c>
      <c r="AL15" s="127"/>
      <c r="AM15" s="127" t="s">
        <v>33</v>
      </c>
      <c r="AN15" s="127">
        <v>73</v>
      </c>
      <c r="AO15" s="130"/>
      <c r="AP15" s="104"/>
      <c r="AQ15" s="92"/>
      <c r="AR15" s="92"/>
      <c r="AS15" s="92"/>
      <c r="AT15" s="92"/>
      <c r="AU15" s="92"/>
      <c r="AV15" s="92"/>
      <c r="AW15" s="92"/>
      <c r="AX15" s="93"/>
      <c r="AY15" s="93"/>
      <c r="AZ15" s="93"/>
      <c r="BA15" s="94"/>
      <c r="BB15" s="94"/>
      <c r="BC15" s="94"/>
      <c r="BD15" s="95"/>
      <c r="BE15" s="156"/>
      <c r="BF15" s="156"/>
    </row>
    <row r="16" spans="1:58" ht="12" customHeight="1" x14ac:dyDescent="0.2">
      <c r="B16" s="176"/>
      <c r="C16" s="177"/>
      <c r="D16" s="177"/>
      <c r="E16" s="177"/>
      <c r="F16" s="178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128"/>
      <c r="AG16" s="129"/>
      <c r="AH16" s="129"/>
      <c r="AI16" s="129"/>
      <c r="AJ16" s="131"/>
      <c r="AK16" s="128"/>
      <c r="AL16" s="129"/>
      <c r="AM16" s="129"/>
      <c r="AN16" s="129"/>
      <c r="AO16" s="131"/>
      <c r="AP16" s="104"/>
      <c r="AQ16" s="92"/>
      <c r="AR16" s="92"/>
      <c r="AS16" s="92"/>
      <c r="AT16" s="92"/>
      <c r="AU16" s="92"/>
      <c r="AV16" s="92"/>
      <c r="AW16" s="92"/>
      <c r="AX16" s="93"/>
      <c r="AY16" s="93"/>
      <c r="AZ16" s="93"/>
      <c r="BA16" s="94"/>
      <c r="BB16" s="94"/>
      <c r="BC16" s="94"/>
      <c r="BD16" s="95"/>
      <c r="BE16" s="157"/>
      <c r="BF16" s="157"/>
    </row>
    <row r="17" spans="2:58" ht="12" customHeight="1" x14ac:dyDescent="0.2">
      <c r="B17" s="167" t="s">
        <v>74</v>
      </c>
      <c r="C17" s="168"/>
      <c r="D17" s="168"/>
      <c r="E17" s="168"/>
      <c r="F17" s="169"/>
      <c r="G17" s="97" t="str">
        <f>IF(Q9="○","●",IF(Q9="●","○",Q9))</f>
        <v>●</v>
      </c>
      <c r="H17" s="98"/>
      <c r="I17" s="98"/>
      <c r="J17" s="98"/>
      <c r="K17" s="99"/>
      <c r="L17" s="97" t="str">
        <f>IF(Q13="○","●",IF(Q13="●","○",Q13))</f>
        <v>●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53</v>
      </c>
      <c r="W17" s="121"/>
      <c r="X17" s="121"/>
      <c r="Y17" s="121"/>
      <c r="Z17" s="122"/>
      <c r="AA17" s="120" t="s">
        <v>53</v>
      </c>
      <c r="AB17" s="121"/>
      <c r="AC17" s="121"/>
      <c r="AD17" s="121"/>
      <c r="AE17" s="122"/>
      <c r="AF17" s="120" t="s">
        <v>53</v>
      </c>
      <c r="AG17" s="121"/>
      <c r="AH17" s="121"/>
      <c r="AI17" s="121"/>
      <c r="AJ17" s="122"/>
      <c r="AK17" s="120" t="s">
        <v>53</v>
      </c>
      <c r="AL17" s="121"/>
      <c r="AM17" s="121"/>
      <c r="AN17" s="121"/>
      <c r="AO17" s="122"/>
      <c r="AP17" s="104"/>
      <c r="AQ17" s="92"/>
      <c r="AR17" s="92" t="s">
        <v>55</v>
      </c>
      <c r="AS17" s="92"/>
      <c r="AT17" s="92">
        <v>6</v>
      </c>
      <c r="AU17" s="92"/>
      <c r="AV17" s="92" t="s">
        <v>26</v>
      </c>
      <c r="AW17" s="92"/>
      <c r="AX17" s="93">
        <f>IF(AP17+AT17=0,"",AP17/(AP17+AT17)*100)</f>
        <v>0</v>
      </c>
      <c r="AY17" s="93"/>
      <c r="AZ17" s="93"/>
      <c r="BA17" s="94">
        <v>7</v>
      </c>
      <c r="BB17" s="94"/>
      <c r="BC17" s="94"/>
      <c r="BD17" s="95">
        <f>IF(BE17=0,"",ROUND(BE17/BF17,5))</f>
        <v>0.70894000000000001</v>
      </c>
      <c r="BE17" s="155">
        <f>(G19+L19+V19+AA19+AF19+AK19)</f>
        <v>341</v>
      </c>
      <c r="BF17" s="155">
        <f>(J19+O19+Y19+AD19+AI19+AN19)</f>
        <v>481</v>
      </c>
    </row>
    <row r="18" spans="2:58" ht="12" customHeight="1" x14ac:dyDescent="0.2">
      <c r="B18" s="170"/>
      <c r="C18" s="171"/>
      <c r="D18" s="171"/>
      <c r="E18" s="171"/>
      <c r="F18" s="172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23"/>
      <c r="AB18" s="124"/>
      <c r="AC18" s="124"/>
      <c r="AD18" s="124"/>
      <c r="AE18" s="125"/>
      <c r="AF18" s="123"/>
      <c r="AG18" s="124"/>
      <c r="AH18" s="124"/>
      <c r="AI18" s="124"/>
      <c r="AJ18" s="125"/>
      <c r="AK18" s="123"/>
      <c r="AL18" s="124"/>
      <c r="AM18" s="124"/>
      <c r="AN18" s="124"/>
      <c r="AO18" s="125"/>
      <c r="AP18" s="104"/>
      <c r="AQ18" s="92"/>
      <c r="AR18" s="92"/>
      <c r="AS18" s="92"/>
      <c r="AT18" s="92"/>
      <c r="AU18" s="92"/>
      <c r="AV18" s="92"/>
      <c r="AW18" s="92"/>
      <c r="AX18" s="93"/>
      <c r="AY18" s="93"/>
      <c r="AZ18" s="93"/>
      <c r="BA18" s="94"/>
      <c r="BB18" s="94"/>
      <c r="BC18" s="94"/>
      <c r="BD18" s="95"/>
      <c r="BE18" s="156"/>
      <c r="BF18" s="156"/>
    </row>
    <row r="19" spans="2:58" ht="12" customHeight="1" x14ac:dyDescent="0.2">
      <c r="B19" s="170"/>
      <c r="C19" s="171"/>
      <c r="D19" s="171"/>
      <c r="E19" s="171"/>
      <c r="F19" s="172"/>
      <c r="G19" s="90">
        <f>T11</f>
        <v>39</v>
      </c>
      <c r="H19" s="82"/>
      <c r="I19" s="82" t="s">
        <v>33</v>
      </c>
      <c r="J19" s="82">
        <f>Q11</f>
        <v>78</v>
      </c>
      <c r="K19" s="83"/>
      <c r="L19" s="90">
        <f>T15</f>
        <v>63</v>
      </c>
      <c r="M19" s="82"/>
      <c r="N19" s="82" t="s">
        <v>33</v>
      </c>
      <c r="O19" s="82">
        <f>Q15</f>
        <v>84</v>
      </c>
      <c r="P19" s="83"/>
      <c r="Q19" s="103"/>
      <c r="R19" s="103"/>
      <c r="S19" s="103"/>
      <c r="T19" s="103"/>
      <c r="U19" s="103"/>
      <c r="V19" s="126">
        <v>61</v>
      </c>
      <c r="W19" s="127"/>
      <c r="X19" s="127" t="s">
        <v>33</v>
      </c>
      <c r="Y19" s="127">
        <v>79</v>
      </c>
      <c r="Z19" s="130"/>
      <c r="AA19" s="126">
        <v>58</v>
      </c>
      <c r="AB19" s="127"/>
      <c r="AC19" s="127" t="s">
        <v>33</v>
      </c>
      <c r="AD19" s="127">
        <v>72</v>
      </c>
      <c r="AE19" s="130"/>
      <c r="AF19" s="126">
        <v>70</v>
      </c>
      <c r="AG19" s="127"/>
      <c r="AH19" s="127" t="s">
        <v>33</v>
      </c>
      <c r="AI19" s="127">
        <v>78</v>
      </c>
      <c r="AJ19" s="130"/>
      <c r="AK19" s="126">
        <v>50</v>
      </c>
      <c r="AL19" s="127"/>
      <c r="AM19" s="127" t="s">
        <v>33</v>
      </c>
      <c r="AN19" s="127">
        <v>90</v>
      </c>
      <c r="AO19" s="130"/>
      <c r="AP19" s="104"/>
      <c r="AQ19" s="92"/>
      <c r="AR19" s="92"/>
      <c r="AS19" s="92"/>
      <c r="AT19" s="92"/>
      <c r="AU19" s="92"/>
      <c r="AV19" s="92"/>
      <c r="AW19" s="92"/>
      <c r="AX19" s="93"/>
      <c r="AY19" s="93"/>
      <c r="AZ19" s="93"/>
      <c r="BA19" s="94"/>
      <c r="BB19" s="94"/>
      <c r="BC19" s="94"/>
      <c r="BD19" s="95"/>
      <c r="BE19" s="156"/>
      <c r="BF19" s="156"/>
    </row>
    <row r="20" spans="2:58" ht="12" customHeight="1" x14ac:dyDescent="0.2">
      <c r="B20" s="173"/>
      <c r="C20" s="174"/>
      <c r="D20" s="174"/>
      <c r="E20" s="174"/>
      <c r="F20" s="175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128"/>
      <c r="AG20" s="129"/>
      <c r="AH20" s="129"/>
      <c r="AI20" s="129"/>
      <c r="AJ20" s="131"/>
      <c r="AK20" s="128"/>
      <c r="AL20" s="129"/>
      <c r="AM20" s="129"/>
      <c r="AN20" s="129"/>
      <c r="AO20" s="131"/>
      <c r="AP20" s="104"/>
      <c r="AQ20" s="92"/>
      <c r="AR20" s="92"/>
      <c r="AS20" s="92"/>
      <c r="AT20" s="92"/>
      <c r="AU20" s="92"/>
      <c r="AV20" s="92"/>
      <c r="AW20" s="92"/>
      <c r="AX20" s="93"/>
      <c r="AY20" s="93"/>
      <c r="AZ20" s="93"/>
      <c r="BA20" s="94"/>
      <c r="BB20" s="94"/>
      <c r="BC20" s="94"/>
      <c r="BD20" s="95"/>
      <c r="BE20" s="157"/>
      <c r="BF20" s="157"/>
    </row>
    <row r="21" spans="2:58" ht="12" customHeight="1" x14ac:dyDescent="0.2">
      <c r="B21" s="167" t="s">
        <v>78</v>
      </c>
      <c r="C21" s="168"/>
      <c r="D21" s="168"/>
      <c r="E21" s="168"/>
      <c r="F21" s="169"/>
      <c r="G21" s="97" t="str">
        <f>IF(V9="○","●",IF(V9="●","○",V9))</f>
        <v>●</v>
      </c>
      <c r="H21" s="98"/>
      <c r="I21" s="98"/>
      <c r="J21" s="98"/>
      <c r="K21" s="99"/>
      <c r="L21" s="97" t="str">
        <f>IF(V13="○","●",IF(V13="●","○",V13))</f>
        <v>●</v>
      </c>
      <c r="M21" s="98"/>
      <c r="N21" s="98"/>
      <c r="O21" s="98"/>
      <c r="P21" s="99"/>
      <c r="Q21" s="97" t="str">
        <f>IF(V17="○","●",IF(V17="●","○",V17))</f>
        <v>○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49</v>
      </c>
      <c r="AB21" s="121"/>
      <c r="AC21" s="121"/>
      <c r="AD21" s="121"/>
      <c r="AE21" s="122"/>
      <c r="AF21" s="120" t="s">
        <v>53</v>
      </c>
      <c r="AG21" s="121"/>
      <c r="AH21" s="121"/>
      <c r="AI21" s="121"/>
      <c r="AJ21" s="122"/>
      <c r="AK21" s="120" t="s">
        <v>53</v>
      </c>
      <c r="AL21" s="121"/>
      <c r="AM21" s="121"/>
      <c r="AN21" s="121"/>
      <c r="AO21" s="122"/>
      <c r="AP21" s="104">
        <v>2</v>
      </c>
      <c r="AQ21" s="92"/>
      <c r="AR21" s="92" t="s">
        <v>55</v>
      </c>
      <c r="AS21" s="92"/>
      <c r="AT21" s="92">
        <v>4</v>
      </c>
      <c r="AU21" s="92"/>
      <c r="AV21" s="92" t="s">
        <v>26</v>
      </c>
      <c r="AW21" s="92"/>
      <c r="AX21" s="93">
        <f>IF(AP21+AT21=0,"",AP21/(AP21+AT21)*100)</f>
        <v>33.333333333333329</v>
      </c>
      <c r="AY21" s="93"/>
      <c r="AZ21" s="93"/>
      <c r="BA21" s="94">
        <v>5</v>
      </c>
      <c r="BB21" s="94"/>
      <c r="BC21" s="94"/>
      <c r="BD21" s="95">
        <f>IF(BE21=0,"",ROUND(BE21/BF21,5))</f>
        <v>0.90300000000000002</v>
      </c>
      <c r="BE21" s="155">
        <f>(G23+L23+Q23+AA23+AF23+AK23)</f>
        <v>391</v>
      </c>
      <c r="BF21" s="155">
        <f>(J23+O23+T23+AD23+AI23+AN23)</f>
        <v>433</v>
      </c>
    </row>
    <row r="22" spans="2:58" ht="12" customHeight="1" x14ac:dyDescent="0.2">
      <c r="B22" s="170"/>
      <c r="C22" s="171"/>
      <c r="D22" s="171"/>
      <c r="E22" s="171"/>
      <c r="F22" s="172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123"/>
      <c r="AG22" s="124"/>
      <c r="AH22" s="124"/>
      <c r="AI22" s="124"/>
      <c r="AJ22" s="125"/>
      <c r="AK22" s="123"/>
      <c r="AL22" s="124"/>
      <c r="AM22" s="124"/>
      <c r="AN22" s="124"/>
      <c r="AO22" s="125"/>
      <c r="AP22" s="104"/>
      <c r="AQ22" s="92"/>
      <c r="AR22" s="92"/>
      <c r="AS22" s="92"/>
      <c r="AT22" s="92"/>
      <c r="AU22" s="92"/>
      <c r="AV22" s="92"/>
      <c r="AW22" s="92"/>
      <c r="AX22" s="93"/>
      <c r="AY22" s="93"/>
      <c r="AZ22" s="93"/>
      <c r="BA22" s="94"/>
      <c r="BB22" s="94"/>
      <c r="BC22" s="94"/>
      <c r="BD22" s="95"/>
      <c r="BE22" s="156"/>
      <c r="BF22" s="156"/>
    </row>
    <row r="23" spans="2:58" ht="12" customHeight="1" x14ac:dyDescent="0.2">
      <c r="B23" s="170"/>
      <c r="C23" s="171"/>
      <c r="D23" s="171"/>
      <c r="E23" s="171"/>
      <c r="F23" s="172"/>
      <c r="G23" s="90">
        <f>Y11</f>
        <v>51</v>
      </c>
      <c r="H23" s="82"/>
      <c r="I23" s="82" t="s">
        <v>33</v>
      </c>
      <c r="J23" s="82">
        <f>V11</f>
        <v>70</v>
      </c>
      <c r="K23" s="83"/>
      <c r="L23" s="90">
        <f>Y15</f>
        <v>62</v>
      </c>
      <c r="M23" s="82"/>
      <c r="N23" s="82" t="s">
        <v>33</v>
      </c>
      <c r="O23" s="82">
        <f>V15</f>
        <v>71</v>
      </c>
      <c r="P23" s="83"/>
      <c r="Q23" s="90">
        <f>Y19</f>
        <v>79</v>
      </c>
      <c r="R23" s="82"/>
      <c r="S23" s="82" t="s">
        <v>33</v>
      </c>
      <c r="T23" s="82">
        <f>V19</f>
        <v>61</v>
      </c>
      <c r="U23" s="83"/>
      <c r="V23" s="103"/>
      <c r="W23" s="103"/>
      <c r="X23" s="103"/>
      <c r="Y23" s="103"/>
      <c r="Z23" s="103"/>
      <c r="AA23" s="126">
        <v>89</v>
      </c>
      <c r="AB23" s="127"/>
      <c r="AC23" s="127" t="s">
        <v>33</v>
      </c>
      <c r="AD23" s="127">
        <v>76</v>
      </c>
      <c r="AE23" s="130"/>
      <c r="AF23" s="126">
        <v>51</v>
      </c>
      <c r="AG23" s="127"/>
      <c r="AH23" s="127" t="s">
        <v>33</v>
      </c>
      <c r="AI23" s="127">
        <v>75</v>
      </c>
      <c r="AJ23" s="130"/>
      <c r="AK23" s="126">
        <v>59</v>
      </c>
      <c r="AL23" s="127"/>
      <c r="AM23" s="127" t="s">
        <v>33</v>
      </c>
      <c r="AN23" s="127">
        <v>80</v>
      </c>
      <c r="AO23" s="130"/>
      <c r="AP23" s="104"/>
      <c r="AQ23" s="92"/>
      <c r="AR23" s="92"/>
      <c r="AS23" s="92"/>
      <c r="AT23" s="92"/>
      <c r="AU23" s="92"/>
      <c r="AV23" s="92"/>
      <c r="AW23" s="92"/>
      <c r="AX23" s="93"/>
      <c r="AY23" s="93"/>
      <c r="AZ23" s="93"/>
      <c r="BA23" s="94"/>
      <c r="BB23" s="94"/>
      <c r="BC23" s="94"/>
      <c r="BD23" s="95"/>
      <c r="BE23" s="156"/>
      <c r="BF23" s="156"/>
    </row>
    <row r="24" spans="2:58" ht="12" customHeight="1" x14ac:dyDescent="0.2">
      <c r="B24" s="173"/>
      <c r="C24" s="174"/>
      <c r="D24" s="174"/>
      <c r="E24" s="174"/>
      <c r="F24" s="175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128"/>
      <c r="AG24" s="129"/>
      <c r="AH24" s="129"/>
      <c r="AI24" s="129"/>
      <c r="AJ24" s="131"/>
      <c r="AK24" s="128"/>
      <c r="AL24" s="129"/>
      <c r="AM24" s="129"/>
      <c r="AN24" s="129"/>
      <c r="AO24" s="131"/>
      <c r="AP24" s="104"/>
      <c r="AQ24" s="92"/>
      <c r="AR24" s="92"/>
      <c r="AS24" s="92"/>
      <c r="AT24" s="92"/>
      <c r="AU24" s="92"/>
      <c r="AV24" s="92"/>
      <c r="AW24" s="92"/>
      <c r="AX24" s="93"/>
      <c r="AY24" s="93"/>
      <c r="AZ24" s="93"/>
      <c r="BA24" s="94"/>
      <c r="BB24" s="94"/>
      <c r="BC24" s="94"/>
      <c r="BD24" s="95"/>
      <c r="BE24" s="157"/>
      <c r="BF24" s="157"/>
    </row>
    <row r="25" spans="2:58" ht="12" customHeight="1" x14ac:dyDescent="0.2">
      <c r="B25" s="179" t="s">
        <v>79</v>
      </c>
      <c r="C25" s="180"/>
      <c r="D25" s="180"/>
      <c r="E25" s="180"/>
      <c r="F25" s="181"/>
      <c r="G25" s="97" t="str">
        <f>IF(AA9="○","●",IF(AA9="●","○",AA9))</f>
        <v>●</v>
      </c>
      <c r="H25" s="98"/>
      <c r="I25" s="98"/>
      <c r="J25" s="98"/>
      <c r="K25" s="99"/>
      <c r="L25" s="97" t="str">
        <f>IF(AA13="○","●",IF(AA13="●","○",AA13))</f>
        <v>●</v>
      </c>
      <c r="M25" s="98"/>
      <c r="N25" s="98"/>
      <c r="O25" s="98"/>
      <c r="P25" s="99"/>
      <c r="Q25" s="97" t="str">
        <f>IF(AA17="○","●",IF(AA17="●","○",AA17))</f>
        <v>○</v>
      </c>
      <c r="R25" s="98"/>
      <c r="S25" s="98"/>
      <c r="T25" s="98"/>
      <c r="U25" s="99"/>
      <c r="V25" s="97" t="str">
        <f>IF(AA21="○","●",IF(AA21="●","○",AA21))</f>
        <v>●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120" t="s">
        <v>71</v>
      </c>
      <c r="AG25" s="121"/>
      <c r="AH25" s="121"/>
      <c r="AI25" s="121"/>
      <c r="AJ25" s="122"/>
      <c r="AK25" s="120" t="s">
        <v>53</v>
      </c>
      <c r="AL25" s="121"/>
      <c r="AM25" s="121"/>
      <c r="AN25" s="121"/>
      <c r="AO25" s="122"/>
      <c r="AP25" s="104">
        <v>2</v>
      </c>
      <c r="AQ25" s="92"/>
      <c r="AR25" s="92" t="s">
        <v>55</v>
      </c>
      <c r="AS25" s="92"/>
      <c r="AT25" s="92">
        <v>4</v>
      </c>
      <c r="AU25" s="92"/>
      <c r="AV25" s="92" t="s">
        <v>26</v>
      </c>
      <c r="AW25" s="92"/>
      <c r="AX25" s="93">
        <f>IF(AP25+AT25=0,"",AP25/(AP25+AT25)*100)</f>
        <v>33.333333333333329</v>
      </c>
      <c r="AY25" s="93"/>
      <c r="AZ25" s="93"/>
      <c r="BA25" s="94">
        <v>6</v>
      </c>
      <c r="BB25" s="94"/>
      <c r="BC25" s="94"/>
      <c r="BD25" s="95">
        <f>IF(BE25=0,"",ROUND(BE25/BF25,5))</f>
        <v>0.91095999999999999</v>
      </c>
      <c r="BE25" s="155">
        <f>(G27+L27+Q27+V27+AF27+AK27)</f>
        <v>399</v>
      </c>
      <c r="BF25" s="155">
        <f>(J27+O27+T27+Y27+AI27+AN27)</f>
        <v>438</v>
      </c>
    </row>
    <row r="26" spans="2:58" ht="12" customHeight="1" x14ac:dyDescent="0.2">
      <c r="B26" s="182"/>
      <c r="C26" s="183"/>
      <c r="D26" s="183"/>
      <c r="E26" s="183"/>
      <c r="F26" s="184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00"/>
      <c r="R26" s="101"/>
      <c r="S26" s="101"/>
      <c r="T26" s="101"/>
      <c r="U26" s="102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123"/>
      <c r="AG26" s="124"/>
      <c r="AH26" s="124"/>
      <c r="AI26" s="124"/>
      <c r="AJ26" s="125"/>
      <c r="AK26" s="123"/>
      <c r="AL26" s="124"/>
      <c r="AM26" s="124"/>
      <c r="AN26" s="124"/>
      <c r="AO26" s="125"/>
      <c r="AP26" s="104"/>
      <c r="AQ26" s="92"/>
      <c r="AR26" s="92"/>
      <c r="AS26" s="92"/>
      <c r="AT26" s="92"/>
      <c r="AU26" s="92"/>
      <c r="AV26" s="92"/>
      <c r="AW26" s="92"/>
      <c r="AX26" s="93"/>
      <c r="AY26" s="93"/>
      <c r="AZ26" s="93"/>
      <c r="BA26" s="94"/>
      <c r="BB26" s="94"/>
      <c r="BC26" s="94"/>
      <c r="BD26" s="95"/>
      <c r="BE26" s="156"/>
      <c r="BF26" s="156"/>
    </row>
    <row r="27" spans="2:58" ht="12" customHeight="1" x14ac:dyDescent="0.2">
      <c r="B27" s="182"/>
      <c r="C27" s="183"/>
      <c r="D27" s="183"/>
      <c r="E27" s="183"/>
      <c r="F27" s="184"/>
      <c r="G27" s="90">
        <f>AD11</f>
        <v>72</v>
      </c>
      <c r="H27" s="82"/>
      <c r="I27" s="82" t="s">
        <v>33</v>
      </c>
      <c r="J27" s="82">
        <f>AA11</f>
        <v>81</v>
      </c>
      <c r="K27" s="83"/>
      <c r="L27" s="90">
        <f>AD15</f>
        <v>45</v>
      </c>
      <c r="M27" s="82"/>
      <c r="N27" s="82" t="s">
        <v>33</v>
      </c>
      <c r="O27" s="82">
        <f>AA15</f>
        <v>73</v>
      </c>
      <c r="P27" s="83"/>
      <c r="Q27" s="90">
        <f>AD19</f>
        <v>72</v>
      </c>
      <c r="R27" s="82"/>
      <c r="S27" s="82" t="s">
        <v>33</v>
      </c>
      <c r="T27" s="82">
        <f>AA19</f>
        <v>58</v>
      </c>
      <c r="U27" s="83"/>
      <c r="V27" s="90">
        <f>AD23</f>
        <v>76</v>
      </c>
      <c r="W27" s="82"/>
      <c r="X27" s="82" t="s">
        <v>33</v>
      </c>
      <c r="Y27" s="82">
        <f>AA23</f>
        <v>89</v>
      </c>
      <c r="Z27" s="83"/>
      <c r="AA27" s="103"/>
      <c r="AB27" s="103"/>
      <c r="AC27" s="103"/>
      <c r="AD27" s="103"/>
      <c r="AE27" s="103"/>
      <c r="AF27" s="126">
        <v>76</v>
      </c>
      <c r="AG27" s="127"/>
      <c r="AH27" s="127" t="s">
        <v>33</v>
      </c>
      <c r="AI27" s="127">
        <v>68</v>
      </c>
      <c r="AJ27" s="130"/>
      <c r="AK27" s="126">
        <v>58</v>
      </c>
      <c r="AL27" s="127"/>
      <c r="AM27" s="127" t="s">
        <v>33</v>
      </c>
      <c r="AN27" s="127">
        <v>69</v>
      </c>
      <c r="AO27" s="130"/>
      <c r="AP27" s="104"/>
      <c r="AQ27" s="92"/>
      <c r="AR27" s="92"/>
      <c r="AS27" s="92"/>
      <c r="AT27" s="92"/>
      <c r="AU27" s="92"/>
      <c r="AV27" s="92"/>
      <c r="AW27" s="92"/>
      <c r="AX27" s="93"/>
      <c r="AY27" s="93"/>
      <c r="AZ27" s="93"/>
      <c r="BA27" s="94"/>
      <c r="BB27" s="94"/>
      <c r="BC27" s="94"/>
      <c r="BD27" s="95"/>
      <c r="BE27" s="156"/>
      <c r="BF27" s="156"/>
    </row>
    <row r="28" spans="2:58" ht="12" customHeight="1" x14ac:dyDescent="0.2">
      <c r="B28" s="185"/>
      <c r="C28" s="186"/>
      <c r="D28" s="186"/>
      <c r="E28" s="186"/>
      <c r="F28" s="187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128"/>
      <c r="AG28" s="129"/>
      <c r="AH28" s="129"/>
      <c r="AI28" s="129"/>
      <c r="AJ28" s="131"/>
      <c r="AK28" s="128"/>
      <c r="AL28" s="129"/>
      <c r="AM28" s="129"/>
      <c r="AN28" s="129"/>
      <c r="AO28" s="131"/>
      <c r="AP28" s="104"/>
      <c r="AQ28" s="92"/>
      <c r="AR28" s="92"/>
      <c r="AS28" s="92"/>
      <c r="AT28" s="92"/>
      <c r="AU28" s="92"/>
      <c r="AV28" s="92"/>
      <c r="AW28" s="92"/>
      <c r="AX28" s="93"/>
      <c r="AY28" s="93"/>
      <c r="AZ28" s="93"/>
      <c r="BA28" s="94"/>
      <c r="BB28" s="94"/>
      <c r="BC28" s="94"/>
      <c r="BD28" s="95"/>
      <c r="BE28" s="157"/>
      <c r="BF28" s="157"/>
    </row>
    <row r="29" spans="2:58" ht="12" customHeight="1" x14ac:dyDescent="0.2">
      <c r="B29" s="179" t="s">
        <v>80</v>
      </c>
      <c r="C29" s="180"/>
      <c r="D29" s="180"/>
      <c r="E29" s="180"/>
      <c r="F29" s="181"/>
      <c r="G29" s="97" t="str">
        <f>IF(AF9="○","●",IF(AF9="●","○",AF9))</f>
        <v>●</v>
      </c>
      <c r="H29" s="98"/>
      <c r="I29" s="98"/>
      <c r="J29" s="98"/>
      <c r="K29" s="99"/>
      <c r="L29" s="97" t="str">
        <f>IF(AF13="○","●",IF(AF13="●","○",AF13))</f>
        <v>○</v>
      </c>
      <c r="M29" s="98"/>
      <c r="N29" s="98"/>
      <c r="O29" s="98"/>
      <c r="P29" s="99"/>
      <c r="Q29" s="97" t="str">
        <f>IF(AF17="○","●",IF(AF17="●","○",AF17))</f>
        <v>○</v>
      </c>
      <c r="R29" s="98"/>
      <c r="S29" s="98"/>
      <c r="T29" s="98"/>
      <c r="U29" s="99"/>
      <c r="V29" s="97" t="str">
        <f>IF(AF21="○","●",IF(AF21="●","○",AF21))</f>
        <v>○</v>
      </c>
      <c r="W29" s="98"/>
      <c r="X29" s="98"/>
      <c r="Y29" s="98"/>
      <c r="Z29" s="99"/>
      <c r="AA29" s="97" t="str">
        <f>IF(AF25="○","●",IF(AF25="●","○",AF25))</f>
        <v>●</v>
      </c>
      <c r="AB29" s="98"/>
      <c r="AC29" s="98"/>
      <c r="AD29" s="98"/>
      <c r="AE29" s="99"/>
      <c r="AF29" s="103"/>
      <c r="AG29" s="103"/>
      <c r="AH29" s="103"/>
      <c r="AI29" s="103"/>
      <c r="AJ29" s="103"/>
      <c r="AK29" s="120" t="s">
        <v>53</v>
      </c>
      <c r="AL29" s="121"/>
      <c r="AM29" s="121"/>
      <c r="AN29" s="121"/>
      <c r="AO29" s="122"/>
      <c r="AP29" s="104">
        <v>3</v>
      </c>
      <c r="AQ29" s="92"/>
      <c r="AR29" s="92" t="s">
        <v>55</v>
      </c>
      <c r="AS29" s="92"/>
      <c r="AT29" s="92">
        <v>3</v>
      </c>
      <c r="AU29" s="92"/>
      <c r="AV29" s="92" t="s">
        <v>26</v>
      </c>
      <c r="AW29" s="92"/>
      <c r="AX29" s="93">
        <f>IF(AP29+AT29=0,"",AP29/(AP29+AT29)*100)</f>
        <v>50</v>
      </c>
      <c r="AY29" s="93"/>
      <c r="AZ29" s="93"/>
      <c r="BA29" s="94">
        <v>3</v>
      </c>
      <c r="BB29" s="94"/>
      <c r="BC29" s="94"/>
      <c r="BD29" s="95">
        <f>IF(BE29=0,"",ROUND(BE29/BF29,5))</f>
        <v>1.0269600000000001</v>
      </c>
      <c r="BE29" s="155">
        <f>(G31+L31+Q31+V31+AA31+AK31)</f>
        <v>419</v>
      </c>
      <c r="BF29" s="155">
        <f>(J31+O31+T31+Y31+AD31+AN31)</f>
        <v>408</v>
      </c>
    </row>
    <row r="30" spans="2:58" ht="12" customHeight="1" x14ac:dyDescent="0.2">
      <c r="B30" s="182"/>
      <c r="C30" s="183"/>
      <c r="D30" s="183"/>
      <c r="E30" s="183"/>
      <c r="F30" s="184"/>
      <c r="G30" s="100"/>
      <c r="H30" s="101"/>
      <c r="I30" s="101"/>
      <c r="J30" s="101"/>
      <c r="K30" s="102"/>
      <c r="L30" s="100"/>
      <c r="M30" s="101"/>
      <c r="N30" s="101"/>
      <c r="O30" s="101"/>
      <c r="P30" s="102"/>
      <c r="Q30" s="100"/>
      <c r="R30" s="101"/>
      <c r="S30" s="101"/>
      <c r="T30" s="101"/>
      <c r="U30" s="102"/>
      <c r="V30" s="100"/>
      <c r="W30" s="101"/>
      <c r="X30" s="101"/>
      <c r="Y30" s="101"/>
      <c r="Z30" s="102"/>
      <c r="AA30" s="100"/>
      <c r="AB30" s="101"/>
      <c r="AC30" s="101"/>
      <c r="AD30" s="101"/>
      <c r="AE30" s="102"/>
      <c r="AF30" s="103"/>
      <c r="AG30" s="103"/>
      <c r="AH30" s="103"/>
      <c r="AI30" s="103"/>
      <c r="AJ30" s="103"/>
      <c r="AK30" s="123"/>
      <c r="AL30" s="124"/>
      <c r="AM30" s="124"/>
      <c r="AN30" s="124"/>
      <c r="AO30" s="125"/>
      <c r="AP30" s="104"/>
      <c r="AQ30" s="92"/>
      <c r="AR30" s="92"/>
      <c r="AS30" s="92"/>
      <c r="AT30" s="92"/>
      <c r="AU30" s="92"/>
      <c r="AV30" s="92"/>
      <c r="AW30" s="92"/>
      <c r="AX30" s="93"/>
      <c r="AY30" s="93"/>
      <c r="AZ30" s="93"/>
      <c r="BA30" s="94"/>
      <c r="BB30" s="94"/>
      <c r="BC30" s="94"/>
      <c r="BD30" s="95"/>
      <c r="BE30" s="156"/>
      <c r="BF30" s="156"/>
    </row>
    <row r="31" spans="2:58" ht="12" customHeight="1" x14ac:dyDescent="0.2">
      <c r="B31" s="182"/>
      <c r="C31" s="183"/>
      <c r="D31" s="183"/>
      <c r="E31" s="183"/>
      <c r="F31" s="184"/>
      <c r="G31" s="90">
        <f>AI11</f>
        <v>55</v>
      </c>
      <c r="H31" s="82"/>
      <c r="I31" s="82" t="s">
        <v>33</v>
      </c>
      <c r="J31" s="82">
        <f>AF11</f>
        <v>78</v>
      </c>
      <c r="K31" s="83"/>
      <c r="L31" s="90">
        <f>AI15</f>
        <v>81</v>
      </c>
      <c r="M31" s="82"/>
      <c r="N31" s="82" t="s">
        <v>33</v>
      </c>
      <c r="O31" s="82">
        <f>AF15</f>
        <v>50</v>
      </c>
      <c r="P31" s="83"/>
      <c r="Q31" s="90">
        <f>AI19</f>
        <v>78</v>
      </c>
      <c r="R31" s="82"/>
      <c r="S31" s="82" t="s">
        <v>33</v>
      </c>
      <c r="T31" s="82">
        <f>AF19</f>
        <v>70</v>
      </c>
      <c r="U31" s="83"/>
      <c r="V31" s="90">
        <f>AI23</f>
        <v>75</v>
      </c>
      <c r="W31" s="82"/>
      <c r="X31" s="82" t="s">
        <v>33</v>
      </c>
      <c r="Y31" s="82">
        <f>AF23</f>
        <v>51</v>
      </c>
      <c r="Z31" s="83"/>
      <c r="AA31" s="90">
        <f>AI27</f>
        <v>68</v>
      </c>
      <c r="AB31" s="82"/>
      <c r="AC31" s="82" t="s">
        <v>33</v>
      </c>
      <c r="AD31" s="82">
        <f>AF27</f>
        <v>76</v>
      </c>
      <c r="AE31" s="83"/>
      <c r="AF31" s="103"/>
      <c r="AG31" s="103"/>
      <c r="AH31" s="103"/>
      <c r="AI31" s="103"/>
      <c r="AJ31" s="103"/>
      <c r="AK31" s="126">
        <v>62</v>
      </c>
      <c r="AL31" s="127"/>
      <c r="AM31" s="127" t="s">
        <v>33</v>
      </c>
      <c r="AN31" s="127">
        <v>83</v>
      </c>
      <c r="AO31" s="130"/>
      <c r="AP31" s="104"/>
      <c r="AQ31" s="92"/>
      <c r="AR31" s="92"/>
      <c r="AS31" s="92"/>
      <c r="AT31" s="92"/>
      <c r="AU31" s="92"/>
      <c r="AV31" s="92"/>
      <c r="AW31" s="92"/>
      <c r="AX31" s="93"/>
      <c r="AY31" s="93"/>
      <c r="AZ31" s="93"/>
      <c r="BA31" s="94"/>
      <c r="BB31" s="94"/>
      <c r="BC31" s="94"/>
      <c r="BD31" s="95"/>
      <c r="BE31" s="156"/>
      <c r="BF31" s="156"/>
    </row>
    <row r="32" spans="2:58" ht="12" customHeight="1" x14ac:dyDescent="0.2">
      <c r="B32" s="185"/>
      <c r="C32" s="186"/>
      <c r="D32" s="186"/>
      <c r="E32" s="186"/>
      <c r="F32" s="187"/>
      <c r="G32" s="91"/>
      <c r="H32" s="84"/>
      <c r="I32" s="84"/>
      <c r="J32" s="84"/>
      <c r="K32" s="85"/>
      <c r="L32" s="91"/>
      <c r="M32" s="84"/>
      <c r="N32" s="84"/>
      <c r="O32" s="84"/>
      <c r="P32" s="85"/>
      <c r="Q32" s="91"/>
      <c r="R32" s="84"/>
      <c r="S32" s="84"/>
      <c r="T32" s="84"/>
      <c r="U32" s="85"/>
      <c r="V32" s="91"/>
      <c r="W32" s="84"/>
      <c r="X32" s="84"/>
      <c r="Y32" s="84"/>
      <c r="Z32" s="85"/>
      <c r="AA32" s="91"/>
      <c r="AB32" s="84"/>
      <c r="AC32" s="84"/>
      <c r="AD32" s="84"/>
      <c r="AE32" s="85"/>
      <c r="AF32" s="103"/>
      <c r="AG32" s="103"/>
      <c r="AH32" s="103"/>
      <c r="AI32" s="103"/>
      <c r="AJ32" s="103"/>
      <c r="AK32" s="128"/>
      <c r="AL32" s="129"/>
      <c r="AM32" s="129"/>
      <c r="AN32" s="129"/>
      <c r="AO32" s="131"/>
      <c r="AP32" s="104"/>
      <c r="AQ32" s="92"/>
      <c r="AR32" s="92"/>
      <c r="AS32" s="92"/>
      <c r="AT32" s="92"/>
      <c r="AU32" s="92"/>
      <c r="AV32" s="92"/>
      <c r="AW32" s="92"/>
      <c r="AX32" s="93"/>
      <c r="AY32" s="93"/>
      <c r="AZ32" s="93"/>
      <c r="BA32" s="94"/>
      <c r="BB32" s="94"/>
      <c r="BC32" s="94"/>
      <c r="BD32" s="95"/>
      <c r="BE32" s="157"/>
      <c r="BF32" s="157"/>
    </row>
    <row r="33" spans="1:58" ht="12" customHeight="1" x14ac:dyDescent="0.2">
      <c r="B33" s="158" t="s">
        <v>66</v>
      </c>
      <c r="C33" s="159"/>
      <c r="D33" s="159"/>
      <c r="E33" s="159"/>
      <c r="F33" s="160"/>
      <c r="G33" s="97" t="str">
        <f>IF(AK9="○","●",IF(AK9="●","○",AK9))</f>
        <v>●</v>
      </c>
      <c r="H33" s="98"/>
      <c r="I33" s="98"/>
      <c r="J33" s="98"/>
      <c r="K33" s="99"/>
      <c r="L33" s="97" t="str">
        <f>IF(AK13="○","●",IF(AK13="●","○",AK13))</f>
        <v>○</v>
      </c>
      <c r="M33" s="98"/>
      <c r="N33" s="98"/>
      <c r="O33" s="98"/>
      <c r="P33" s="99"/>
      <c r="Q33" s="97" t="str">
        <f>IF(AK17="○","●",IF(AK17="●","○",AK17))</f>
        <v>○</v>
      </c>
      <c r="R33" s="98"/>
      <c r="S33" s="98"/>
      <c r="T33" s="98"/>
      <c r="U33" s="99"/>
      <c r="V33" s="97" t="str">
        <f>IF(AK21="○","●",IF(AK21="●","○",AK21))</f>
        <v>○</v>
      </c>
      <c r="W33" s="98"/>
      <c r="X33" s="98"/>
      <c r="Y33" s="98"/>
      <c r="Z33" s="99"/>
      <c r="AA33" s="97" t="str">
        <f>IF(AK25="○","●",IF(AK25="●","○",AK25))</f>
        <v>○</v>
      </c>
      <c r="AB33" s="98"/>
      <c r="AC33" s="98"/>
      <c r="AD33" s="98"/>
      <c r="AE33" s="99"/>
      <c r="AF33" s="97" t="str">
        <f>IF(AK29="○","●",IF(AK29="●","○",AK29))</f>
        <v>○</v>
      </c>
      <c r="AG33" s="98"/>
      <c r="AH33" s="98"/>
      <c r="AI33" s="98"/>
      <c r="AJ33" s="99"/>
      <c r="AK33" s="132"/>
      <c r="AL33" s="132"/>
      <c r="AM33" s="132"/>
      <c r="AN33" s="132"/>
      <c r="AO33" s="132"/>
      <c r="AP33" s="104">
        <v>5</v>
      </c>
      <c r="AQ33" s="92"/>
      <c r="AR33" s="92" t="s">
        <v>55</v>
      </c>
      <c r="AS33" s="92"/>
      <c r="AT33" s="92">
        <v>1</v>
      </c>
      <c r="AU33" s="92"/>
      <c r="AV33" s="92" t="s">
        <v>26</v>
      </c>
      <c r="AW33" s="92"/>
      <c r="AX33" s="93">
        <f>IF(AP33+AT33=0,"",AP33/(AP33+AT33)*100)</f>
        <v>83.333333333333343</v>
      </c>
      <c r="AY33" s="93"/>
      <c r="AZ33" s="93"/>
      <c r="BA33" s="94">
        <v>2</v>
      </c>
      <c r="BB33" s="94"/>
      <c r="BC33" s="94"/>
      <c r="BD33" s="95">
        <f>IF(BE33=0,"",ROUND(BE33/BF33,5))</f>
        <v>1.2520100000000001</v>
      </c>
      <c r="BE33" s="155">
        <f>(G35+L35+Q35+V35+AA35+AF35)</f>
        <v>467</v>
      </c>
      <c r="BF33" s="155">
        <f>(J35+O35+T35+Y35+AD35+AI35)</f>
        <v>373</v>
      </c>
    </row>
    <row r="34" spans="1:58" ht="12" customHeight="1" x14ac:dyDescent="0.2">
      <c r="B34" s="161"/>
      <c r="C34" s="162"/>
      <c r="D34" s="162"/>
      <c r="E34" s="162"/>
      <c r="F34" s="163"/>
      <c r="G34" s="100"/>
      <c r="H34" s="101"/>
      <c r="I34" s="101"/>
      <c r="J34" s="101"/>
      <c r="K34" s="102"/>
      <c r="L34" s="100"/>
      <c r="M34" s="101"/>
      <c r="N34" s="101"/>
      <c r="O34" s="101"/>
      <c r="P34" s="102"/>
      <c r="Q34" s="100"/>
      <c r="R34" s="101"/>
      <c r="S34" s="101"/>
      <c r="T34" s="101"/>
      <c r="U34" s="102"/>
      <c r="V34" s="100"/>
      <c r="W34" s="101"/>
      <c r="X34" s="101"/>
      <c r="Y34" s="101"/>
      <c r="Z34" s="102"/>
      <c r="AA34" s="100"/>
      <c r="AB34" s="101"/>
      <c r="AC34" s="101"/>
      <c r="AD34" s="101"/>
      <c r="AE34" s="102"/>
      <c r="AF34" s="100"/>
      <c r="AG34" s="101"/>
      <c r="AH34" s="101"/>
      <c r="AI34" s="101"/>
      <c r="AJ34" s="102"/>
      <c r="AK34" s="132"/>
      <c r="AL34" s="132"/>
      <c r="AM34" s="132"/>
      <c r="AN34" s="132"/>
      <c r="AO34" s="132"/>
      <c r="AP34" s="104"/>
      <c r="AQ34" s="92"/>
      <c r="AR34" s="92"/>
      <c r="AS34" s="92"/>
      <c r="AT34" s="92"/>
      <c r="AU34" s="92"/>
      <c r="AV34" s="92"/>
      <c r="AW34" s="92"/>
      <c r="AX34" s="93"/>
      <c r="AY34" s="93"/>
      <c r="AZ34" s="93"/>
      <c r="BA34" s="94"/>
      <c r="BB34" s="94"/>
      <c r="BC34" s="94"/>
      <c r="BD34" s="95"/>
      <c r="BE34" s="156"/>
      <c r="BF34" s="156"/>
    </row>
    <row r="35" spans="1:58" ht="12" customHeight="1" x14ac:dyDescent="0.2">
      <c r="B35" s="161"/>
      <c r="C35" s="162"/>
      <c r="D35" s="162"/>
      <c r="E35" s="162"/>
      <c r="F35" s="163"/>
      <c r="G35" s="90">
        <f>AN11</f>
        <v>72</v>
      </c>
      <c r="H35" s="82"/>
      <c r="I35" s="82" t="s">
        <v>33</v>
      </c>
      <c r="J35" s="82">
        <f>AK11</f>
        <v>78</v>
      </c>
      <c r="K35" s="83"/>
      <c r="L35" s="90">
        <f>AN15</f>
        <v>73</v>
      </c>
      <c r="M35" s="82"/>
      <c r="N35" s="82" t="s">
        <v>33</v>
      </c>
      <c r="O35" s="82">
        <f>AK15</f>
        <v>66</v>
      </c>
      <c r="P35" s="83"/>
      <c r="Q35" s="90">
        <f>AN19</f>
        <v>90</v>
      </c>
      <c r="R35" s="82"/>
      <c r="S35" s="82" t="s">
        <v>33</v>
      </c>
      <c r="T35" s="82">
        <f>AK19</f>
        <v>50</v>
      </c>
      <c r="U35" s="83"/>
      <c r="V35" s="90">
        <f>AN23</f>
        <v>80</v>
      </c>
      <c r="W35" s="82"/>
      <c r="X35" s="82" t="s">
        <v>33</v>
      </c>
      <c r="Y35" s="82">
        <f>AK23</f>
        <v>59</v>
      </c>
      <c r="Z35" s="83"/>
      <c r="AA35" s="90">
        <f>AN27</f>
        <v>69</v>
      </c>
      <c r="AB35" s="82"/>
      <c r="AC35" s="82" t="s">
        <v>33</v>
      </c>
      <c r="AD35" s="82">
        <f>AK27</f>
        <v>58</v>
      </c>
      <c r="AE35" s="83"/>
      <c r="AF35" s="90">
        <f>AN31</f>
        <v>83</v>
      </c>
      <c r="AG35" s="82"/>
      <c r="AH35" s="82" t="s">
        <v>33</v>
      </c>
      <c r="AI35" s="82">
        <f>AK31</f>
        <v>62</v>
      </c>
      <c r="AJ35" s="83"/>
      <c r="AK35" s="132"/>
      <c r="AL35" s="132"/>
      <c r="AM35" s="132"/>
      <c r="AN35" s="132"/>
      <c r="AO35" s="132"/>
      <c r="AP35" s="104"/>
      <c r="AQ35" s="92"/>
      <c r="AR35" s="92"/>
      <c r="AS35" s="92"/>
      <c r="AT35" s="92"/>
      <c r="AU35" s="92"/>
      <c r="AV35" s="92"/>
      <c r="AW35" s="92"/>
      <c r="AX35" s="93"/>
      <c r="AY35" s="93"/>
      <c r="AZ35" s="93"/>
      <c r="BA35" s="94"/>
      <c r="BB35" s="94"/>
      <c r="BC35" s="94"/>
      <c r="BD35" s="95"/>
      <c r="BE35" s="156"/>
      <c r="BF35" s="156"/>
    </row>
    <row r="36" spans="1:58" ht="12" customHeight="1" x14ac:dyDescent="0.2">
      <c r="B36" s="164"/>
      <c r="C36" s="165"/>
      <c r="D36" s="165"/>
      <c r="E36" s="165"/>
      <c r="F36" s="166"/>
      <c r="G36" s="91"/>
      <c r="H36" s="84"/>
      <c r="I36" s="84"/>
      <c r="J36" s="84"/>
      <c r="K36" s="85"/>
      <c r="L36" s="91"/>
      <c r="M36" s="84"/>
      <c r="N36" s="84"/>
      <c r="O36" s="84"/>
      <c r="P36" s="85"/>
      <c r="Q36" s="91"/>
      <c r="R36" s="84"/>
      <c r="S36" s="84"/>
      <c r="T36" s="84"/>
      <c r="U36" s="85"/>
      <c r="V36" s="91"/>
      <c r="W36" s="84"/>
      <c r="X36" s="84"/>
      <c r="Y36" s="84"/>
      <c r="Z36" s="85"/>
      <c r="AA36" s="91"/>
      <c r="AB36" s="84"/>
      <c r="AC36" s="84"/>
      <c r="AD36" s="84"/>
      <c r="AE36" s="85"/>
      <c r="AF36" s="91"/>
      <c r="AG36" s="84"/>
      <c r="AH36" s="84"/>
      <c r="AI36" s="84"/>
      <c r="AJ36" s="85"/>
      <c r="AK36" s="132"/>
      <c r="AL36" s="132"/>
      <c r="AM36" s="132"/>
      <c r="AN36" s="132"/>
      <c r="AO36" s="132"/>
      <c r="AP36" s="104"/>
      <c r="AQ36" s="92"/>
      <c r="AR36" s="92"/>
      <c r="AS36" s="92"/>
      <c r="AT36" s="92"/>
      <c r="AU36" s="92"/>
      <c r="AV36" s="92"/>
      <c r="AW36" s="92"/>
      <c r="AX36" s="93"/>
      <c r="AY36" s="93"/>
      <c r="AZ36" s="93"/>
      <c r="BA36" s="94"/>
      <c r="BB36" s="94"/>
      <c r="BC36" s="94"/>
      <c r="BD36" s="95"/>
      <c r="BE36" s="157"/>
      <c r="BF36" s="157"/>
    </row>
    <row r="37" spans="1:58" x14ac:dyDescent="0.2">
      <c r="B37" s="86" t="s">
        <v>67</v>
      </c>
      <c r="C37" s="86"/>
      <c r="D37" s="86"/>
      <c r="E37" s="86"/>
      <c r="F37" s="86"/>
      <c r="G37" s="86"/>
      <c r="H37" s="86"/>
      <c r="I37" s="87" t="s">
        <v>41</v>
      </c>
      <c r="J37" s="87"/>
      <c r="K37" s="87"/>
      <c r="L37" s="87"/>
      <c r="M37" s="87" t="s">
        <v>69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1"/>
      <c r="BD37" s="2"/>
    </row>
    <row r="38" spans="1:58" ht="17.25" customHeight="1" x14ac:dyDescent="0.2">
      <c r="C38" s="4"/>
      <c r="D38" s="4"/>
      <c r="E38" s="4"/>
      <c r="F38" s="4"/>
      <c r="G38" s="4"/>
      <c r="H38" s="4"/>
      <c r="I38" s="154" t="s">
        <v>22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P38" s="1"/>
      <c r="AQ38" s="1"/>
      <c r="AR38" s="1"/>
      <c r="AS38" s="1"/>
      <c r="AT38" s="1"/>
      <c r="AU38" s="1"/>
      <c r="BD38" s="2"/>
    </row>
    <row r="39" spans="1:58" ht="17.25" customHeight="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P39" s="1"/>
      <c r="BD39" s="2"/>
    </row>
    <row r="40" spans="1:58" ht="17.25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P40" s="1"/>
      <c r="BD40" s="2"/>
    </row>
    <row r="41" spans="1:58" ht="23.4" x14ac:dyDescent="0.2">
      <c r="A41" s="150" t="str">
        <f>男子１部!$A$1</f>
        <v>平成２９年度　第４回　岡山県リーグ大会結果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</row>
    <row r="42" spans="1:58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8" ht="18.75" customHeight="1" x14ac:dyDescent="0.2">
      <c r="A43" s="151" t="s">
        <v>18</v>
      </c>
      <c r="B43" s="151"/>
      <c r="C43" s="151"/>
      <c r="D43" s="151"/>
      <c r="E43" s="151"/>
      <c r="F43" s="152" t="s">
        <v>81</v>
      </c>
      <c r="G43" s="152"/>
      <c r="H43" s="152"/>
      <c r="I43" s="152"/>
      <c r="J43" s="152"/>
      <c r="K43" s="152"/>
      <c r="L43" s="152"/>
      <c r="M43" s="152"/>
      <c r="N43" s="6"/>
      <c r="O43" s="6"/>
      <c r="P43" s="6"/>
      <c r="Q43" s="6"/>
      <c r="R43" s="6"/>
      <c r="S43" s="6"/>
      <c r="T43" s="6"/>
      <c r="U43" s="6"/>
      <c r="V43" s="6"/>
      <c r="W43" s="6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8" ht="15" customHeight="1" x14ac:dyDescent="0.2">
      <c r="A44" s="5"/>
    </row>
    <row r="45" spans="1:58" ht="12" customHeight="1" x14ac:dyDescent="0.2">
      <c r="B45" s="153"/>
      <c r="C45" s="153"/>
      <c r="D45" s="153"/>
      <c r="E45" s="153"/>
      <c r="F45" s="153"/>
      <c r="G45" s="139" t="str">
        <f>B49</f>
        <v>上南OB</v>
      </c>
      <c r="H45" s="139"/>
      <c r="I45" s="139"/>
      <c r="J45" s="139"/>
      <c r="K45" s="139"/>
      <c r="L45" s="139" t="str">
        <f>B53</f>
        <v>WILD DUCKS</v>
      </c>
      <c r="M45" s="139"/>
      <c r="N45" s="139"/>
      <c r="O45" s="139"/>
      <c r="P45" s="139"/>
      <c r="Q45" s="139" t="str">
        <f>B57</f>
        <v>KINGOWL</v>
      </c>
      <c r="R45" s="139"/>
      <c r="S45" s="139"/>
      <c r="T45" s="139"/>
      <c r="U45" s="139"/>
      <c r="V45" s="139" t="str">
        <f>B61</f>
        <v>岡工OB</v>
      </c>
      <c r="W45" s="139"/>
      <c r="X45" s="139"/>
      <c r="Y45" s="139"/>
      <c r="Z45" s="139"/>
      <c r="AA45" s="139" t="str">
        <f>B65</f>
        <v>The Damned</v>
      </c>
      <c r="AB45" s="139"/>
      <c r="AC45" s="139"/>
      <c r="AD45" s="139"/>
      <c r="AE45" s="139"/>
      <c r="AF45" s="139" t="str">
        <f>B69</f>
        <v>川崎医療福祉大学</v>
      </c>
      <c r="AG45" s="139"/>
      <c r="AH45" s="139"/>
      <c r="AI45" s="139"/>
      <c r="AJ45" s="139"/>
      <c r="AK45" s="139" t="str">
        <f>B73</f>
        <v>津山クラブ</v>
      </c>
      <c r="AL45" s="139"/>
      <c r="AM45" s="139"/>
      <c r="AN45" s="139"/>
      <c r="AO45" s="139"/>
      <c r="AP45" s="105" t="s">
        <v>24</v>
      </c>
      <c r="AQ45" s="106"/>
      <c r="AR45" s="106"/>
      <c r="AS45" s="106"/>
      <c r="AT45" s="106"/>
      <c r="AU45" s="106"/>
      <c r="AV45" s="106"/>
      <c r="AW45" s="106"/>
      <c r="AX45" s="149" t="s">
        <v>0</v>
      </c>
      <c r="AY45" s="139"/>
      <c r="AZ45" s="139"/>
      <c r="BA45" s="139" t="s">
        <v>30</v>
      </c>
      <c r="BB45" s="139"/>
      <c r="BC45" s="139"/>
      <c r="BD45" s="139" t="s">
        <v>27</v>
      </c>
      <c r="BE45" s="139" t="s">
        <v>39</v>
      </c>
      <c r="BF45" s="139" t="s">
        <v>35</v>
      </c>
    </row>
    <row r="46" spans="1:58" ht="12" customHeight="1" x14ac:dyDescent="0.2">
      <c r="B46" s="153"/>
      <c r="C46" s="153"/>
      <c r="D46" s="153"/>
      <c r="E46" s="153"/>
      <c r="F46" s="153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08"/>
      <c r="AQ46" s="109"/>
      <c r="AR46" s="109"/>
      <c r="AS46" s="109"/>
      <c r="AT46" s="109"/>
      <c r="AU46" s="109"/>
      <c r="AV46" s="109"/>
      <c r="AW46" s="109"/>
      <c r="AX46" s="139"/>
      <c r="AY46" s="139"/>
      <c r="AZ46" s="139"/>
      <c r="BA46" s="139"/>
      <c r="BB46" s="139"/>
      <c r="BC46" s="139"/>
      <c r="BD46" s="139"/>
      <c r="BE46" s="139"/>
      <c r="BF46" s="139"/>
    </row>
    <row r="47" spans="1:58" ht="12" customHeight="1" x14ac:dyDescent="0.2">
      <c r="B47" s="153"/>
      <c r="C47" s="153"/>
      <c r="D47" s="153"/>
      <c r="E47" s="153"/>
      <c r="F47" s="153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08"/>
      <c r="AQ47" s="109"/>
      <c r="AR47" s="109"/>
      <c r="AS47" s="109"/>
      <c r="AT47" s="109"/>
      <c r="AU47" s="109"/>
      <c r="AV47" s="109"/>
      <c r="AW47" s="109"/>
      <c r="AX47" s="139"/>
      <c r="AY47" s="139"/>
      <c r="AZ47" s="139"/>
      <c r="BA47" s="139"/>
      <c r="BB47" s="139"/>
      <c r="BC47" s="139"/>
      <c r="BD47" s="139"/>
      <c r="BE47" s="139"/>
      <c r="BF47" s="139"/>
    </row>
    <row r="48" spans="1:58" ht="12" customHeight="1" x14ac:dyDescent="0.2">
      <c r="B48" s="153"/>
      <c r="C48" s="153"/>
      <c r="D48" s="153"/>
      <c r="E48" s="153"/>
      <c r="F48" s="153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11"/>
      <c r="AQ48" s="112"/>
      <c r="AR48" s="112"/>
      <c r="AS48" s="112"/>
      <c r="AT48" s="112"/>
      <c r="AU48" s="112"/>
      <c r="AV48" s="112"/>
      <c r="AW48" s="112"/>
      <c r="AX48" s="139"/>
      <c r="AY48" s="139"/>
      <c r="AZ48" s="139"/>
      <c r="BA48" s="139"/>
      <c r="BB48" s="139"/>
      <c r="BC48" s="139"/>
      <c r="BD48" s="139"/>
      <c r="BE48" s="139"/>
      <c r="BF48" s="139"/>
    </row>
    <row r="49" spans="2:58" ht="12" customHeight="1" x14ac:dyDescent="0.2">
      <c r="B49" s="188" t="s">
        <v>84</v>
      </c>
      <c r="C49" s="189"/>
      <c r="D49" s="189"/>
      <c r="E49" s="189"/>
      <c r="F49" s="190"/>
      <c r="G49" s="140"/>
      <c r="H49" s="141"/>
      <c r="I49" s="141"/>
      <c r="J49" s="141"/>
      <c r="K49" s="142"/>
      <c r="L49" s="120" t="s">
        <v>71</v>
      </c>
      <c r="M49" s="121"/>
      <c r="N49" s="121"/>
      <c r="O49" s="121"/>
      <c r="P49" s="122"/>
      <c r="Q49" s="120" t="s">
        <v>49</v>
      </c>
      <c r="R49" s="121"/>
      <c r="S49" s="121"/>
      <c r="T49" s="121"/>
      <c r="U49" s="122"/>
      <c r="V49" s="120" t="s">
        <v>49</v>
      </c>
      <c r="W49" s="121"/>
      <c r="X49" s="121"/>
      <c r="Y49" s="121"/>
      <c r="Z49" s="122"/>
      <c r="AA49" s="120" t="s">
        <v>49</v>
      </c>
      <c r="AB49" s="121"/>
      <c r="AC49" s="121"/>
      <c r="AD49" s="121"/>
      <c r="AE49" s="122"/>
      <c r="AF49" s="120" t="s">
        <v>49</v>
      </c>
      <c r="AG49" s="121"/>
      <c r="AH49" s="121"/>
      <c r="AI49" s="121"/>
      <c r="AJ49" s="122"/>
      <c r="AK49" s="120" t="s">
        <v>53</v>
      </c>
      <c r="AL49" s="121"/>
      <c r="AM49" s="121"/>
      <c r="AN49" s="121"/>
      <c r="AO49" s="122"/>
      <c r="AP49" s="104">
        <v>5</v>
      </c>
      <c r="AQ49" s="92"/>
      <c r="AR49" s="92" t="s">
        <v>55</v>
      </c>
      <c r="AS49" s="92"/>
      <c r="AT49" s="92">
        <v>1</v>
      </c>
      <c r="AU49" s="92"/>
      <c r="AV49" s="92" t="s">
        <v>26</v>
      </c>
      <c r="AW49" s="92"/>
      <c r="AX49" s="93">
        <f>IF(AP49+AT49=0,"",AP49/(AP49+AT49)*100)</f>
        <v>83.333333333333343</v>
      </c>
      <c r="AY49" s="93"/>
      <c r="AZ49" s="93"/>
      <c r="BA49" s="94">
        <v>1</v>
      </c>
      <c r="BB49" s="94"/>
      <c r="BC49" s="94"/>
      <c r="BD49" s="95">
        <f>IF(BE49=0,"",ROUND(BE49/BF49,5))</f>
        <v>1.20442</v>
      </c>
      <c r="BE49" s="96">
        <f>(L51+Q51+V51+AA51+AF51+AK51)</f>
        <v>436</v>
      </c>
      <c r="BF49" s="96">
        <f>(O51+T51+Y51+AD51+AI51+AN51)</f>
        <v>362</v>
      </c>
    </row>
    <row r="50" spans="2:58" ht="12" customHeight="1" x14ac:dyDescent="0.2">
      <c r="B50" s="182"/>
      <c r="C50" s="183"/>
      <c r="D50" s="183"/>
      <c r="E50" s="183"/>
      <c r="F50" s="184"/>
      <c r="G50" s="143"/>
      <c r="H50" s="144"/>
      <c r="I50" s="144"/>
      <c r="J50" s="144"/>
      <c r="K50" s="145"/>
      <c r="L50" s="123"/>
      <c r="M50" s="124"/>
      <c r="N50" s="124"/>
      <c r="O50" s="124"/>
      <c r="P50" s="125"/>
      <c r="Q50" s="123"/>
      <c r="R50" s="124"/>
      <c r="S50" s="124"/>
      <c r="T50" s="124"/>
      <c r="U50" s="125"/>
      <c r="V50" s="123"/>
      <c r="W50" s="124"/>
      <c r="X50" s="124"/>
      <c r="Y50" s="124"/>
      <c r="Z50" s="125"/>
      <c r="AA50" s="123"/>
      <c r="AB50" s="124"/>
      <c r="AC50" s="124"/>
      <c r="AD50" s="124"/>
      <c r="AE50" s="125"/>
      <c r="AF50" s="123"/>
      <c r="AG50" s="124"/>
      <c r="AH50" s="124"/>
      <c r="AI50" s="124"/>
      <c r="AJ50" s="125"/>
      <c r="AK50" s="123"/>
      <c r="AL50" s="124"/>
      <c r="AM50" s="124"/>
      <c r="AN50" s="124"/>
      <c r="AO50" s="125"/>
      <c r="AP50" s="104"/>
      <c r="AQ50" s="92"/>
      <c r="AR50" s="92"/>
      <c r="AS50" s="92"/>
      <c r="AT50" s="92"/>
      <c r="AU50" s="92"/>
      <c r="AV50" s="92"/>
      <c r="AW50" s="92"/>
      <c r="AX50" s="93"/>
      <c r="AY50" s="93"/>
      <c r="AZ50" s="93"/>
      <c r="BA50" s="94"/>
      <c r="BB50" s="94"/>
      <c r="BC50" s="94"/>
      <c r="BD50" s="95"/>
      <c r="BE50" s="96"/>
      <c r="BF50" s="96"/>
    </row>
    <row r="51" spans="2:58" ht="12" customHeight="1" x14ac:dyDescent="0.2">
      <c r="B51" s="182"/>
      <c r="C51" s="183"/>
      <c r="D51" s="183"/>
      <c r="E51" s="183"/>
      <c r="F51" s="184"/>
      <c r="G51" s="143"/>
      <c r="H51" s="144"/>
      <c r="I51" s="144"/>
      <c r="J51" s="144"/>
      <c r="K51" s="145"/>
      <c r="L51" s="126">
        <v>75</v>
      </c>
      <c r="M51" s="127"/>
      <c r="N51" s="127" t="s">
        <v>33</v>
      </c>
      <c r="O51" s="127">
        <v>65</v>
      </c>
      <c r="P51" s="130"/>
      <c r="Q51" s="126">
        <v>82</v>
      </c>
      <c r="R51" s="127"/>
      <c r="S51" s="127" t="s">
        <v>33</v>
      </c>
      <c r="T51" s="127">
        <v>55</v>
      </c>
      <c r="U51" s="130"/>
      <c r="V51" s="126">
        <v>66</v>
      </c>
      <c r="W51" s="127"/>
      <c r="X51" s="127" t="s">
        <v>33</v>
      </c>
      <c r="Y51" s="127">
        <v>63</v>
      </c>
      <c r="Z51" s="130"/>
      <c r="AA51" s="126">
        <v>67</v>
      </c>
      <c r="AB51" s="127"/>
      <c r="AC51" s="127" t="s">
        <v>33</v>
      </c>
      <c r="AD51" s="127">
        <v>66</v>
      </c>
      <c r="AE51" s="130"/>
      <c r="AF51" s="126">
        <v>95</v>
      </c>
      <c r="AG51" s="127"/>
      <c r="AH51" s="127" t="s">
        <v>33</v>
      </c>
      <c r="AI51" s="127">
        <v>52</v>
      </c>
      <c r="AJ51" s="130"/>
      <c r="AK51" s="126">
        <v>51</v>
      </c>
      <c r="AL51" s="127"/>
      <c r="AM51" s="127" t="s">
        <v>33</v>
      </c>
      <c r="AN51" s="127">
        <v>61</v>
      </c>
      <c r="AO51" s="130"/>
      <c r="AP51" s="104"/>
      <c r="AQ51" s="92"/>
      <c r="AR51" s="92"/>
      <c r="AS51" s="92"/>
      <c r="AT51" s="92"/>
      <c r="AU51" s="92"/>
      <c r="AV51" s="92"/>
      <c r="AW51" s="92"/>
      <c r="AX51" s="93"/>
      <c r="AY51" s="93"/>
      <c r="AZ51" s="93"/>
      <c r="BA51" s="94"/>
      <c r="BB51" s="94"/>
      <c r="BC51" s="94"/>
      <c r="BD51" s="95"/>
      <c r="BE51" s="96"/>
      <c r="BF51" s="96"/>
    </row>
    <row r="52" spans="2:58" ht="12" customHeight="1" x14ac:dyDescent="0.2">
      <c r="B52" s="185"/>
      <c r="C52" s="186"/>
      <c r="D52" s="186"/>
      <c r="E52" s="186"/>
      <c r="F52" s="187"/>
      <c r="G52" s="146"/>
      <c r="H52" s="147"/>
      <c r="I52" s="147"/>
      <c r="J52" s="147"/>
      <c r="K52" s="148"/>
      <c r="L52" s="128"/>
      <c r="M52" s="129"/>
      <c r="N52" s="129"/>
      <c r="O52" s="129"/>
      <c r="P52" s="131"/>
      <c r="Q52" s="128"/>
      <c r="R52" s="129"/>
      <c r="S52" s="129"/>
      <c r="T52" s="129"/>
      <c r="U52" s="131"/>
      <c r="V52" s="128"/>
      <c r="W52" s="129"/>
      <c r="X52" s="129"/>
      <c r="Y52" s="129"/>
      <c r="Z52" s="131"/>
      <c r="AA52" s="128"/>
      <c r="AB52" s="129"/>
      <c r="AC52" s="129"/>
      <c r="AD52" s="129"/>
      <c r="AE52" s="131"/>
      <c r="AF52" s="128"/>
      <c r="AG52" s="129"/>
      <c r="AH52" s="129"/>
      <c r="AI52" s="129"/>
      <c r="AJ52" s="131"/>
      <c r="AK52" s="128"/>
      <c r="AL52" s="129"/>
      <c r="AM52" s="129"/>
      <c r="AN52" s="129"/>
      <c r="AO52" s="131"/>
      <c r="AP52" s="104"/>
      <c r="AQ52" s="92"/>
      <c r="AR52" s="92"/>
      <c r="AS52" s="92"/>
      <c r="AT52" s="92"/>
      <c r="AU52" s="92"/>
      <c r="AV52" s="92"/>
      <c r="AW52" s="92"/>
      <c r="AX52" s="93"/>
      <c r="AY52" s="93"/>
      <c r="AZ52" s="93"/>
      <c r="BA52" s="94"/>
      <c r="BB52" s="94"/>
      <c r="BC52" s="94"/>
      <c r="BD52" s="95"/>
      <c r="BE52" s="96"/>
      <c r="BF52" s="96"/>
    </row>
    <row r="53" spans="2:58" ht="12" customHeight="1" x14ac:dyDescent="0.2">
      <c r="B53" s="179" t="s">
        <v>29</v>
      </c>
      <c r="C53" s="180"/>
      <c r="D53" s="180"/>
      <c r="E53" s="180"/>
      <c r="F53" s="181"/>
      <c r="G53" s="97" t="str">
        <f>IF(L49="○","●",IF(L49="●","○",L49))</f>
        <v>●</v>
      </c>
      <c r="H53" s="98"/>
      <c r="I53" s="98"/>
      <c r="J53" s="98"/>
      <c r="K53" s="99"/>
      <c r="L53" s="103"/>
      <c r="M53" s="103"/>
      <c r="N53" s="103"/>
      <c r="O53" s="103"/>
      <c r="P53" s="103"/>
      <c r="Q53" s="120" t="s">
        <v>49</v>
      </c>
      <c r="R53" s="121"/>
      <c r="S53" s="121"/>
      <c r="T53" s="121"/>
      <c r="U53" s="122"/>
      <c r="V53" s="120" t="s">
        <v>49</v>
      </c>
      <c r="W53" s="121"/>
      <c r="X53" s="121"/>
      <c r="Y53" s="121"/>
      <c r="Z53" s="122"/>
      <c r="AA53" s="120" t="s">
        <v>49</v>
      </c>
      <c r="AB53" s="121"/>
      <c r="AC53" s="121"/>
      <c r="AD53" s="121"/>
      <c r="AE53" s="122"/>
      <c r="AF53" s="120" t="s">
        <v>49</v>
      </c>
      <c r="AG53" s="121"/>
      <c r="AH53" s="121"/>
      <c r="AI53" s="121"/>
      <c r="AJ53" s="122"/>
      <c r="AK53" s="120" t="s">
        <v>49</v>
      </c>
      <c r="AL53" s="121"/>
      <c r="AM53" s="121"/>
      <c r="AN53" s="121"/>
      <c r="AO53" s="122"/>
      <c r="AP53" s="104">
        <v>5</v>
      </c>
      <c r="AQ53" s="92"/>
      <c r="AR53" s="92" t="s">
        <v>55</v>
      </c>
      <c r="AS53" s="92"/>
      <c r="AT53" s="92">
        <v>1</v>
      </c>
      <c r="AU53" s="92"/>
      <c r="AV53" s="92" t="s">
        <v>26</v>
      </c>
      <c r="AW53" s="92"/>
      <c r="AX53" s="93">
        <f>IF(AP53+AT53=0,"",AP53/(AP53+AT53)*100)</f>
        <v>83.333333333333343</v>
      </c>
      <c r="AY53" s="93"/>
      <c r="AZ53" s="93"/>
      <c r="BA53" s="94">
        <v>2</v>
      </c>
      <c r="BB53" s="94"/>
      <c r="BC53" s="94"/>
      <c r="BD53" s="95">
        <f>IF(BE53=0,"",ROUND(BE53/BF53,5))</f>
        <v>1.32934</v>
      </c>
      <c r="BE53" s="155">
        <f>(G55+Q55+V55+AA55+AF55+AK55)</f>
        <v>444</v>
      </c>
      <c r="BF53" s="155">
        <f>(J55+T55+Y55+AD55+AI55+AN55)</f>
        <v>334</v>
      </c>
    </row>
    <row r="54" spans="2:58" ht="12" customHeight="1" x14ac:dyDescent="0.2">
      <c r="B54" s="182"/>
      <c r="C54" s="183"/>
      <c r="D54" s="183"/>
      <c r="E54" s="183"/>
      <c r="F54" s="184"/>
      <c r="G54" s="100"/>
      <c r="H54" s="101"/>
      <c r="I54" s="101"/>
      <c r="J54" s="101"/>
      <c r="K54" s="102"/>
      <c r="L54" s="103"/>
      <c r="M54" s="103"/>
      <c r="N54" s="103"/>
      <c r="O54" s="103"/>
      <c r="P54" s="103"/>
      <c r="Q54" s="123"/>
      <c r="R54" s="124"/>
      <c r="S54" s="124"/>
      <c r="T54" s="124"/>
      <c r="U54" s="125"/>
      <c r="V54" s="123"/>
      <c r="W54" s="124"/>
      <c r="X54" s="124"/>
      <c r="Y54" s="124"/>
      <c r="Z54" s="125"/>
      <c r="AA54" s="123"/>
      <c r="AB54" s="124"/>
      <c r="AC54" s="124"/>
      <c r="AD54" s="124"/>
      <c r="AE54" s="125"/>
      <c r="AF54" s="123"/>
      <c r="AG54" s="124"/>
      <c r="AH54" s="124"/>
      <c r="AI54" s="124"/>
      <c r="AJ54" s="125"/>
      <c r="AK54" s="123"/>
      <c r="AL54" s="124"/>
      <c r="AM54" s="124"/>
      <c r="AN54" s="124"/>
      <c r="AO54" s="125"/>
      <c r="AP54" s="104"/>
      <c r="AQ54" s="92"/>
      <c r="AR54" s="92"/>
      <c r="AS54" s="92"/>
      <c r="AT54" s="92"/>
      <c r="AU54" s="92"/>
      <c r="AV54" s="92"/>
      <c r="AW54" s="92"/>
      <c r="AX54" s="93"/>
      <c r="AY54" s="93"/>
      <c r="AZ54" s="93"/>
      <c r="BA54" s="94"/>
      <c r="BB54" s="94"/>
      <c r="BC54" s="94"/>
      <c r="BD54" s="95"/>
      <c r="BE54" s="156"/>
      <c r="BF54" s="156"/>
    </row>
    <row r="55" spans="2:58" ht="12" customHeight="1" x14ac:dyDescent="0.2">
      <c r="B55" s="182"/>
      <c r="C55" s="183"/>
      <c r="D55" s="183"/>
      <c r="E55" s="183"/>
      <c r="F55" s="184"/>
      <c r="G55" s="90">
        <f>O51</f>
        <v>65</v>
      </c>
      <c r="H55" s="82"/>
      <c r="I55" s="82" t="s">
        <v>33</v>
      </c>
      <c r="J55" s="82">
        <f>L51</f>
        <v>75</v>
      </c>
      <c r="K55" s="83"/>
      <c r="L55" s="103"/>
      <c r="M55" s="103"/>
      <c r="N55" s="103"/>
      <c r="O55" s="103"/>
      <c r="P55" s="103"/>
      <c r="Q55" s="126">
        <v>71</v>
      </c>
      <c r="R55" s="127"/>
      <c r="S55" s="127" t="s">
        <v>33</v>
      </c>
      <c r="T55" s="127">
        <v>59</v>
      </c>
      <c r="U55" s="130"/>
      <c r="V55" s="126">
        <v>59</v>
      </c>
      <c r="W55" s="127"/>
      <c r="X55" s="127" t="s">
        <v>33</v>
      </c>
      <c r="Y55" s="127">
        <v>50</v>
      </c>
      <c r="Z55" s="130"/>
      <c r="AA55" s="126">
        <v>71</v>
      </c>
      <c r="AB55" s="127"/>
      <c r="AC55" s="127" t="s">
        <v>33</v>
      </c>
      <c r="AD55" s="127">
        <v>62</v>
      </c>
      <c r="AE55" s="130"/>
      <c r="AF55" s="126">
        <v>95</v>
      </c>
      <c r="AG55" s="127"/>
      <c r="AH55" s="127" t="s">
        <v>33</v>
      </c>
      <c r="AI55" s="127">
        <v>50</v>
      </c>
      <c r="AJ55" s="130"/>
      <c r="AK55" s="126">
        <v>83</v>
      </c>
      <c r="AL55" s="127"/>
      <c r="AM55" s="127" t="s">
        <v>33</v>
      </c>
      <c r="AN55" s="127">
        <v>38</v>
      </c>
      <c r="AO55" s="130"/>
      <c r="AP55" s="104"/>
      <c r="AQ55" s="92"/>
      <c r="AR55" s="92"/>
      <c r="AS55" s="92"/>
      <c r="AT55" s="92"/>
      <c r="AU55" s="92"/>
      <c r="AV55" s="92"/>
      <c r="AW55" s="92"/>
      <c r="AX55" s="93"/>
      <c r="AY55" s="93"/>
      <c r="AZ55" s="93"/>
      <c r="BA55" s="94"/>
      <c r="BB55" s="94"/>
      <c r="BC55" s="94"/>
      <c r="BD55" s="95"/>
      <c r="BE55" s="156"/>
      <c r="BF55" s="156"/>
    </row>
    <row r="56" spans="2:58" ht="12" customHeight="1" x14ac:dyDescent="0.2">
      <c r="B56" s="185"/>
      <c r="C56" s="186"/>
      <c r="D56" s="186"/>
      <c r="E56" s="186"/>
      <c r="F56" s="187"/>
      <c r="G56" s="91"/>
      <c r="H56" s="84"/>
      <c r="I56" s="84"/>
      <c r="J56" s="84"/>
      <c r="K56" s="85"/>
      <c r="L56" s="103"/>
      <c r="M56" s="103"/>
      <c r="N56" s="103"/>
      <c r="O56" s="103"/>
      <c r="P56" s="103"/>
      <c r="Q56" s="128"/>
      <c r="R56" s="129"/>
      <c r="S56" s="129"/>
      <c r="T56" s="129"/>
      <c r="U56" s="131"/>
      <c r="V56" s="128"/>
      <c r="W56" s="129"/>
      <c r="X56" s="129"/>
      <c r="Y56" s="129"/>
      <c r="Z56" s="131"/>
      <c r="AA56" s="128"/>
      <c r="AB56" s="129"/>
      <c r="AC56" s="129"/>
      <c r="AD56" s="129"/>
      <c r="AE56" s="131"/>
      <c r="AF56" s="128"/>
      <c r="AG56" s="129"/>
      <c r="AH56" s="129"/>
      <c r="AI56" s="129"/>
      <c r="AJ56" s="131"/>
      <c r="AK56" s="128"/>
      <c r="AL56" s="129"/>
      <c r="AM56" s="129"/>
      <c r="AN56" s="129"/>
      <c r="AO56" s="131"/>
      <c r="AP56" s="104"/>
      <c r="AQ56" s="92"/>
      <c r="AR56" s="92"/>
      <c r="AS56" s="92"/>
      <c r="AT56" s="92"/>
      <c r="AU56" s="92"/>
      <c r="AV56" s="92"/>
      <c r="AW56" s="92"/>
      <c r="AX56" s="93"/>
      <c r="AY56" s="93"/>
      <c r="AZ56" s="93"/>
      <c r="BA56" s="94"/>
      <c r="BB56" s="94"/>
      <c r="BC56" s="94"/>
      <c r="BD56" s="95"/>
      <c r="BE56" s="157"/>
      <c r="BF56" s="157"/>
    </row>
    <row r="57" spans="2:58" ht="12" customHeight="1" x14ac:dyDescent="0.2">
      <c r="B57" s="179" t="s">
        <v>76</v>
      </c>
      <c r="C57" s="180"/>
      <c r="D57" s="180"/>
      <c r="E57" s="180"/>
      <c r="F57" s="181"/>
      <c r="G57" s="97" t="str">
        <f>IF(Q49="○","●",IF(Q49="●","○",Q49))</f>
        <v>●</v>
      </c>
      <c r="H57" s="98"/>
      <c r="I57" s="98"/>
      <c r="J57" s="98"/>
      <c r="K57" s="99"/>
      <c r="L57" s="97" t="str">
        <f>IF(Q53="○","●",IF(Q53="●","○",Q53))</f>
        <v>●</v>
      </c>
      <c r="M57" s="98"/>
      <c r="N57" s="98"/>
      <c r="O57" s="98"/>
      <c r="P57" s="99"/>
      <c r="Q57" s="103"/>
      <c r="R57" s="103"/>
      <c r="S57" s="103"/>
      <c r="T57" s="103"/>
      <c r="U57" s="103"/>
      <c r="V57" s="120" t="s">
        <v>53</v>
      </c>
      <c r="W57" s="121"/>
      <c r="X57" s="121"/>
      <c r="Y57" s="121"/>
      <c r="Z57" s="122"/>
      <c r="AA57" s="120" t="s">
        <v>53</v>
      </c>
      <c r="AB57" s="121"/>
      <c r="AC57" s="121"/>
      <c r="AD57" s="121"/>
      <c r="AE57" s="122"/>
      <c r="AF57" s="120" t="s">
        <v>53</v>
      </c>
      <c r="AG57" s="121"/>
      <c r="AH57" s="121"/>
      <c r="AI57" s="121"/>
      <c r="AJ57" s="122"/>
      <c r="AK57" s="120" t="s">
        <v>49</v>
      </c>
      <c r="AL57" s="121"/>
      <c r="AM57" s="121"/>
      <c r="AN57" s="121"/>
      <c r="AO57" s="122"/>
      <c r="AP57" s="104">
        <v>1</v>
      </c>
      <c r="AQ57" s="92"/>
      <c r="AR57" s="92" t="s">
        <v>55</v>
      </c>
      <c r="AS57" s="92"/>
      <c r="AT57" s="92">
        <v>5</v>
      </c>
      <c r="AU57" s="92"/>
      <c r="AV57" s="92" t="s">
        <v>26</v>
      </c>
      <c r="AW57" s="92"/>
      <c r="AX57" s="93">
        <f>IF(AP57+AT57=0,"",AP57/(AP57+AT57)*100)</f>
        <v>16.666666666666664</v>
      </c>
      <c r="AY57" s="93"/>
      <c r="AZ57" s="93"/>
      <c r="BA57" s="94">
        <v>6</v>
      </c>
      <c r="BB57" s="94"/>
      <c r="BC57" s="94"/>
      <c r="BD57" s="95">
        <f>IF(BE57=0,"",ROUND(BE57/BF57,5))</f>
        <v>0.84138000000000002</v>
      </c>
      <c r="BE57" s="155">
        <f>(G59+L59+V59+AA59+AF59+AK59)</f>
        <v>366</v>
      </c>
      <c r="BF57" s="155">
        <f>(J59+O59+Y59+AD59+AI59+AN59)</f>
        <v>435</v>
      </c>
    </row>
    <row r="58" spans="2:58" ht="12" customHeight="1" x14ac:dyDescent="0.2">
      <c r="B58" s="182"/>
      <c r="C58" s="183"/>
      <c r="D58" s="183"/>
      <c r="E58" s="183"/>
      <c r="F58" s="184"/>
      <c r="G58" s="100"/>
      <c r="H58" s="101"/>
      <c r="I58" s="101"/>
      <c r="J58" s="101"/>
      <c r="K58" s="102"/>
      <c r="L58" s="100"/>
      <c r="M58" s="101"/>
      <c r="N58" s="101"/>
      <c r="O58" s="101"/>
      <c r="P58" s="102"/>
      <c r="Q58" s="103"/>
      <c r="R58" s="103"/>
      <c r="S58" s="103"/>
      <c r="T58" s="103"/>
      <c r="U58" s="103"/>
      <c r="V58" s="123"/>
      <c r="W58" s="124"/>
      <c r="X58" s="124"/>
      <c r="Y58" s="124"/>
      <c r="Z58" s="125"/>
      <c r="AA58" s="123"/>
      <c r="AB58" s="124"/>
      <c r="AC58" s="124"/>
      <c r="AD58" s="124"/>
      <c r="AE58" s="125"/>
      <c r="AF58" s="123"/>
      <c r="AG58" s="124"/>
      <c r="AH58" s="124"/>
      <c r="AI58" s="124"/>
      <c r="AJ58" s="125"/>
      <c r="AK58" s="123"/>
      <c r="AL58" s="124"/>
      <c r="AM58" s="124"/>
      <c r="AN58" s="124"/>
      <c r="AO58" s="125"/>
      <c r="AP58" s="104"/>
      <c r="AQ58" s="92"/>
      <c r="AR58" s="92"/>
      <c r="AS58" s="92"/>
      <c r="AT58" s="92"/>
      <c r="AU58" s="92"/>
      <c r="AV58" s="92"/>
      <c r="AW58" s="92"/>
      <c r="AX58" s="93"/>
      <c r="AY58" s="93"/>
      <c r="AZ58" s="93"/>
      <c r="BA58" s="94"/>
      <c r="BB58" s="94"/>
      <c r="BC58" s="94"/>
      <c r="BD58" s="95"/>
      <c r="BE58" s="156"/>
      <c r="BF58" s="156"/>
    </row>
    <row r="59" spans="2:58" ht="12" customHeight="1" x14ac:dyDescent="0.2">
      <c r="B59" s="182"/>
      <c r="C59" s="183"/>
      <c r="D59" s="183"/>
      <c r="E59" s="183"/>
      <c r="F59" s="184"/>
      <c r="G59" s="90">
        <f>T51</f>
        <v>55</v>
      </c>
      <c r="H59" s="82"/>
      <c r="I59" s="82" t="s">
        <v>33</v>
      </c>
      <c r="J59" s="82">
        <f>Q51</f>
        <v>82</v>
      </c>
      <c r="K59" s="83"/>
      <c r="L59" s="90">
        <f>T55</f>
        <v>59</v>
      </c>
      <c r="M59" s="82"/>
      <c r="N59" s="82" t="s">
        <v>33</v>
      </c>
      <c r="O59" s="82">
        <f>Q55</f>
        <v>71</v>
      </c>
      <c r="P59" s="83"/>
      <c r="Q59" s="103"/>
      <c r="R59" s="103"/>
      <c r="S59" s="103"/>
      <c r="T59" s="103"/>
      <c r="U59" s="103"/>
      <c r="V59" s="126">
        <v>57</v>
      </c>
      <c r="W59" s="127"/>
      <c r="X59" s="127" t="s">
        <v>33</v>
      </c>
      <c r="Y59" s="127">
        <v>66</v>
      </c>
      <c r="Z59" s="130"/>
      <c r="AA59" s="126">
        <v>58</v>
      </c>
      <c r="AB59" s="127"/>
      <c r="AC59" s="127" t="s">
        <v>33</v>
      </c>
      <c r="AD59" s="127">
        <v>83</v>
      </c>
      <c r="AE59" s="130"/>
      <c r="AF59" s="126">
        <v>70</v>
      </c>
      <c r="AG59" s="127"/>
      <c r="AH59" s="127" t="s">
        <v>33</v>
      </c>
      <c r="AI59" s="127">
        <v>79</v>
      </c>
      <c r="AJ59" s="130"/>
      <c r="AK59" s="126">
        <v>67</v>
      </c>
      <c r="AL59" s="127"/>
      <c r="AM59" s="127" t="s">
        <v>33</v>
      </c>
      <c r="AN59" s="127">
        <v>54</v>
      </c>
      <c r="AO59" s="130"/>
      <c r="AP59" s="104"/>
      <c r="AQ59" s="92"/>
      <c r="AR59" s="92"/>
      <c r="AS59" s="92"/>
      <c r="AT59" s="92"/>
      <c r="AU59" s="92"/>
      <c r="AV59" s="92"/>
      <c r="AW59" s="92"/>
      <c r="AX59" s="93"/>
      <c r="AY59" s="93"/>
      <c r="AZ59" s="93"/>
      <c r="BA59" s="94"/>
      <c r="BB59" s="94"/>
      <c r="BC59" s="94"/>
      <c r="BD59" s="95"/>
      <c r="BE59" s="156"/>
      <c r="BF59" s="156"/>
    </row>
    <row r="60" spans="2:58" ht="12" customHeight="1" x14ac:dyDescent="0.2">
      <c r="B60" s="185"/>
      <c r="C60" s="186"/>
      <c r="D60" s="186"/>
      <c r="E60" s="186"/>
      <c r="F60" s="187"/>
      <c r="G60" s="91"/>
      <c r="H60" s="84"/>
      <c r="I60" s="84"/>
      <c r="J60" s="84"/>
      <c r="K60" s="85"/>
      <c r="L60" s="91"/>
      <c r="M60" s="84"/>
      <c r="N60" s="84"/>
      <c r="O60" s="84"/>
      <c r="P60" s="85"/>
      <c r="Q60" s="103"/>
      <c r="R60" s="103"/>
      <c r="S60" s="103"/>
      <c r="T60" s="103"/>
      <c r="U60" s="103"/>
      <c r="V60" s="128"/>
      <c r="W60" s="129"/>
      <c r="X60" s="129"/>
      <c r="Y60" s="129"/>
      <c r="Z60" s="131"/>
      <c r="AA60" s="128"/>
      <c r="AB60" s="129"/>
      <c r="AC60" s="129"/>
      <c r="AD60" s="129"/>
      <c r="AE60" s="131"/>
      <c r="AF60" s="128"/>
      <c r="AG60" s="129"/>
      <c r="AH60" s="129"/>
      <c r="AI60" s="129"/>
      <c r="AJ60" s="131"/>
      <c r="AK60" s="128"/>
      <c r="AL60" s="129"/>
      <c r="AM60" s="129"/>
      <c r="AN60" s="129"/>
      <c r="AO60" s="131"/>
      <c r="AP60" s="104"/>
      <c r="AQ60" s="92"/>
      <c r="AR60" s="92"/>
      <c r="AS60" s="92"/>
      <c r="AT60" s="92"/>
      <c r="AU60" s="92"/>
      <c r="AV60" s="92"/>
      <c r="AW60" s="92"/>
      <c r="AX60" s="93"/>
      <c r="AY60" s="93"/>
      <c r="AZ60" s="93"/>
      <c r="BA60" s="94"/>
      <c r="BB60" s="94"/>
      <c r="BC60" s="94"/>
      <c r="BD60" s="95"/>
      <c r="BE60" s="157"/>
      <c r="BF60" s="157"/>
    </row>
    <row r="61" spans="2:58" ht="12" customHeight="1" x14ac:dyDescent="0.2">
      <c r="B61" s="179" t="s">
        <v>87</v>
      </c>
      <c r="C61" s="180"/>
      <c r="D61" s="180"/>
      <c r="E61" s="180"/>
      <c r="F61" s="181"/>
      <c r="G61" s="97" t="str">
        <f>IF(V49="○","●",IF(V49="●","○",V49))</f>
        <v>●</v>
      </c>
      <c r="H61" s="98"/>
      <c r="I61" s="98"/>
      <c r="J61" s="98"/>
      <c r="K61" s="99"/>
      <c r="L61" s="97" t="str">
        <f>IF(V53="○","●",IF(V53="●","○",V53))</f>
        <v>●</v>
      </c>
      <c r="M61" s="98"/>
      <c r="N61" s="98"/>
      <c r="O61" s="98"/>
      <c r="P61" s="99"/>
      <c r="Q61" s="97" t="str">
        <f>IF(V57="○","●",IF(V57="●","○",V57))</f>
        <v>○</v>
      </c>
      <c r="R61" s="98"/>
      <c r="S61" s="98"/>
      <c r="T61" s="98"/>
      <c r="U61" s="99"/>
      <c r="V61" s="103"/>
      <c r="W61" s="103"/>
      <c r="X61" s="103"/>
      <c r="Y61" s="103"/>
      <c r="Z61" s="103"/>
      <c r="AA61" s="120" t="s">
        <v>53</v>
      </c>
      <c r="AB61" s="121"/>
      <c r="AC61" s="121"/>
      <c r="AD61" s="121"/>
      <c r="AE61" s="122"/>
      <c r="AF61" s="120" t="s">
        <v>49</v>
      </c>
      <c r="AG61" s="121"/>
      <c r="AH61" s="121"/>
      <c r="AI61" s="121"/>
      <c r="AJ61" s="122"/>
      <c r="AK61" s="120" t="s">
        <v>53</v>
      </c>
      <c r="AL61" s="121"/>
      <c r="AM61" s="121"/>
      <c r="AN61" s="121"/>
      <c r="AO61" s="122"/>
      <c r="AP61" s="104">
        <v>2</v>
      </c>
      <c r="AQ61" s="92"/>
      <c r="AR61" s="92" t="s">
        <v>55</v>
      </c>
      <c r="AS61" s="92"/>
      <c r="AT61" s="92">
        <v>4</v>
      </c>
      <c r="AU61" s="92"/>
      <c r="AV61" s="92" t="s">
        <v>26</v>
      </c>
      <c r="AW61" s="92"/>
      <c r="AX61" s="93">
        <f>IF(AP61+AT61=0,"",AP61/(AP61+AT61)*100)</f>
        <v>33.333333333333329</v>
      </c>
      <c r="AY61" s="93"/>
      <c r="AZ61" s="93"/>
      <c r="BA61" s="94">
        <v>5</v>
      </c>
      <c r="BB61" s="94"/>
      <c r="BC61" s="94"/>
      <c r="BD61" s="95">
        <f>IF(BE61=0,"",ROUND(BE61/BF61,5))</f>
        <v>1.0865899999999999</v>
      </c>
      <c r="BE61" s="155">
        <f>(G63+L63+Q63+AA63+AF63+AK63)</f>
        <v>389</v>
      </c>
      <c r="BF61" s="155">
        <f>(J63+O63+T63+AD63+AI63+AN63)</f>
        <v>358</v>
      </c>
    </row>
    <row r="62" spans="2:58" ht="12" customHeight="1" x14ac:dyDescent="0.2">
      <c r="B62" s="182"/>
      <c r="C62" s="183"/>
      <c r="D62" s="183"/>
      <c r="E62" s="183"/>
      <c r="F62" s="184"/>
      <c r="G62" s="100"/>
      <c r="H62" s="101"/>
      <c r="I62" s="101"/>
      <c r="J62" s="101"/>
      <c r="K62" s="102"/>
      <c r="L62" s="100"/>
      <c r="M62" s="101"/>
      <c r="N62" s="101"/>
      <c r="O62" s="101"/>
      <c r="P62" s="102"/>
      <c r="Q62" s="100"/>
      <c r="R62" s="101"/>
      <c r="S62" s="101"/>
      <c r="T62" s="101"/>
      <c r="U62" s="102"/>
      <c r="V62" s="103"/>
      <c r="W62" s="103"/>
      <c r="X62" s="103"/>
      <c r="Y62" s="103"/>
      <c r="Z62" s="103"/>
      <c r="AA62" s="123"/>
      <c r="AB62" s="124"/>
      <c r="AC62" s="124"/>
      <c r="AD62" s="124"/>
      <c r="AE62" s="125"/>
      <c r="AF62" s="123"/>
      <c r="AG62" s="124"/>
      <c r="AH62" s="124"/>
      <c r="AI62" s="124"/>
      <c r="AJ62" s="125"/>
      <c r="AK62" s="123"/>
      <c r="AL62" s="124"/>
      <c r="AM62" s="124"/>
      <c r="AN62" s="124"/>
      <c r="AO62" s="125"/>
      <c r="AP62" s="104"/>
      <c r="AQ62" s="92"/>
      <c r="AR62" s="92"/>
      <c r="AS62" s="92"/>
      <c r="AT62" s="92"/>
      <c r="AU62" s="92"/>
      <c r="AV62" s="92"/>
      <c r="AW62" s="92"/>
      <c r="AX62" s="93"/>
      <c r="AY62" s="93"/>
      <c r="AZ62" s="93"/>
      <c r="BA62" s="94"/>
      <c r="BB62" s="94"/>
      <c r="BC62" s="94"/>
      <c r="BD62" s="95"/>
      <c r="BE62" s="156"/>
      <c r="BF62" s="156"/>
    </row>
    <row r="63" spans="2:58" ht="12" customHeight="1" x14ac:dyDescent="0.2">
      <c r="B63" s="182"/>
      <c r="C63" s="183"/>
      <c r="D63" s="183"/>
      <c r="E63" s="183"/>
      <c r="F63" s="184"/>
      <c r="G63" s="90">
        <f>Y51</f>
        <v>63</v>
      </c>
      <c r="H63" s="82"/>
      <c r="I63" s="82" t="s">
        <v>33</v>
      </c>
      <c r="J63" s="82">
        <f>V51</f>
        <v>66</v>
      </c>
      <c r="K63" s="83"/>
      <c r="L63" s="90">
        <f>Y55</f>
        <v>50</v>
      </c>
      <c r="M63" s="82"/>
      <c r="N63" s="82" t="s">
        <v>33</v>
      </c>
      <c r="O63" s="82">
        <f>V55</f>
        <v>59</v>
      </c>
      <c r="P63" s="83"/>
      <c r="Q63" s="90">
        <f>Y59</f>
        <v>66</v>
      </c>
      <c r="R63" s="82"/>
      <c r="S63" s="82" t="s">
        <v>33</v>
      </c>
      <c r="T63" s="82">
        <f>V59</f>
        <v>57</v>
      </c>
      <c r="U63" s="83"/>
      <c r="V63" s="103"/>
      <c r="W63" s="103"/>
      <c r="X63" s="103"/>
      <c r="Y63" s="103"/>
      <c r="Z63" s="103"/>
      <c r="AA63" s="126">
        <v>62</v>
      </c>
      <c r="AB63" s="127"/>
      <c r="AC63" s="127" t="s">
        <v>33</v>
      </c>
      <c r="AD63" s="127">
        <v>66</v>
      </c>
      <c r="AE63" s="130"/>
      <c r="AF63" s="126">
        <v>90</v>
      </c>
      <c r="AG63" s="127"/>
      <c r="AH63" s="127" t="s">
        <v>33</v>
      </c>
      <c r="AI63" s="127">
        <v>48</v>
      </c>
      <c r="AJ63" s="130"/>
      <c r="AK63" s="126">
        <v>58</v>
      </c>
      <c r="AL63" s="127"/>
      <c r="AM63" s="127" t="s">
        <v>33</v>
      </c>
      <c r="AN63" s="127">
        <v>62</v>
      </c>
      <c r="AO63" s="130"/>
      <c r="AP63" s="104"/>
      <c r="AQ63" s="92"/>
      <c r="AR63" s="92"/>
      <c r="AS63" s="92"/>
      <c r="AT63" s="92"/>
      <c r="AU63" s="92"/>
      <c r="AV63" s="92"/>
      <c r="AW63" s="92"/>
      <c r="AX63" s="93"/>
      <c r="AY63" s="93"/>
      <c r="AZ63" s="93"/>
      <c r="BA63" s="94"/>
      <c r="BB63" s="94"/>
      <c r="BC63" s="94"/>
      <c r="BD63" s="95"/>
      <c r="BE63" s="156"/>
      <c r="BF63" s="156"/>
    </row>
    <row r="64" spans="2:58" ht="12" customHeight="1" x14ac:dyDescent="0.2">
      <c r="B64" s="185"/>
      <c r="C64" s="186"/>
      <c r="D64" s="186"/>
      <c r="E64" s="186"/>
      <c r="F64" s="187"/>
      <c r="G64" s="91"/>
      <c r="H64" s="84"/>
      <c r="I64" s="84"/>
      <c r="J64" s="84"/>
      <c r="K64" s="85"/>
      <c r="L64" s="91"/>
      <c r="M64" s="84"/>
      <c r="N64" s="84"/>
      <c r="O64" s="84"/>
      <c r="P64" s="85"/>
      <c r="Q64" s="91"/>
      <c r="R64" s="84"/>
      <c r="S64" s="84"/>
      <c r="T64" s="84"/>
      <c r="U64" s="85"/>
      <c r="V64" s="103"/>
      <c r="W64" s="103"/>
      <c r="X64" s="103"/>
      <c r="Y64" s="103"/>
      <c r="Z64" s="103"/>
      <c r="AA64" s="128"/>
      <c r="AB64" s="129"/>
      <c r="AC64" s="129"/>
      <c r="AD64" s="129"/>
      <c r="AE64" s="131"/>
      <c r="AF64" s="128"/>
      <c r="AG64" s="129"/>
      <c r="AH64" s="129"/>
      <c r="AI64" s="129"/>
      <c r="AJ64" s="131"/>
      <c r="AK64" s="128"/>
      <c r="AL64" s="129"/>
      <c r="AM64" s="129"/>
      <c r="AN64" s="129"/>
      <c r="AO64" s="131"/>
      <c r="AP64" s="104"/>
      <c r="AQ64" s="92"/>
      <c r="AR64" s="92"/>
      <c r="AS64" s="92"/>
      <c r="AT64" s="92"/>
      <c r="AU64" s="92"/>
      <c r="AV64" s="92"/>
      <c r="AW64" s="92"/>
      <c r="AX64" s="93"/>
      <c r="AY64" s="93"/>
      <c r="AZ64" s="93"/>
      <c r="BA64" s="94"/>
      <c r="BB64" s="94"/>
      <c r="BC64" s="94"/>
      <c r="BD64" s="95"/>
      <c r="BE64" s="157"/>
      <c r="BF64" s="157"/>
    </row>
    <row r="65" spans="2:58" ht="12" customHeight="1" x14ac:dyDescent="0.2">
      <c r="B65" s="158" t="s">
        <v>23</v>
      </c>
      <c r="C65" s="159"/>
      <c r="D65" s="159"/>
      <c r="E65" s="159"/>
      <c r="F65" s="160"/>
      <c r="G65" s="97" t="str">
        <f>IF(AA49="○","●",IF(AA49="●","○",AA49))</f>
        <v>●</v>
      </c>
      <c r="H65" s="98"/>
      <c r="I65" s="98"/>
      <c r="J65" s="98"/>
      <c r="K65" s="99"/>
      <c r="L65" s="97" t="str">
        <f>IF(AA53="○","●",IF(AA53="●","○",AA53))</f>
        <v>●</v>
      </c>
      <c r="M65" s="98"/>
      <c r="N65" s="98"/>
      <c r="O65" s="98"/>
      <c r="P65" s="99"/>
      <c r="Q65" s="97" t="str">
        <f>IF(AA57="○","●",IF(AA57="●","○",AA57))</f>
        <v>○</v>
      </c>
      <c r="R65" s="98"/>
      <c r="S65" s="98"/>
      <c r="T65" s="98"/>
      <c r="U65" s="99"/>
      <c r="V65" s="97" t="str">
        <f>IF(AA61="○","●",IF(AA61="●","○",AA61))</f>
        <v>○</v>
      </c>
      <c r="W65" s="98"/>
      <c r="X65" s="98"/>
      <c r="Y65" s="98"/>
      <c r="Z65" s="99"/>
      <c r="AA65" s="103"/>
      <c r="AB65" s="103"/>
      <c r="AC65" s="103"/>
      <c r="AD65" s="103"/>
      <c r="AE65" s="103"/>
      <c r="AF65" s="120" t="s">
        <v>49</v>
      </c>
      <c r="AG65" s="121"/>
      <c r="AH65" s="121"/>
      <c r="AI65" s="121"/>
      <c r="AJ65" s="122"/>
      <c r="AK65" s="120" t="s">
        <v>49</v>
      </c>
      <c r="AL65" s="121"/>
      <c r="AM65" s="121"/>
      <c r="AN65" s="121"/>
      <c r="AO65" s="122"/>
      <c r="AP65" s="104">
        <v>4</v>
      </c>
      <c r="AQ65" s="92"/>
      <c r="AR65" s="92" t="s">
        <v>55</v>
      </c>
      <c r="AS65" s="92"/>
      <c r="AT65" s="92">
        <v>2</v>
      </c>
      <c r="AU65" s="92"/>
      <c r="AV65" s="92" t="s">
        <v>26</v>
      </c>
      <c r="AW65" s="92"/>
      <c r="AX65" s="93">
        <f>IF(AP65+AT65=0,"",AP65/(AP65+AT65)*100)</f>
        <v>66.666666666666657</v>
      </c>
      <c r="AY65" s="93"/>
      <c r="AZ65" s="93"/>
      <c r="BA65" s="94">
        <v>3</v>
      </c>
      <c r="BB65" s="94"/>
      <c r="BC65" s="94"/>
      <c r="BD65" s="95">
        <f>IF(BE65=0,"",ROUND(BE65/BF65,5))</f>
        <v>1.1433</v>
      </c>
      <c r="BE65" s="155">
        <f>(G67+L67+Q67+V67+AF67+AK67)</f>
        <v>367</v>
      </c>
      <c r="BF65" s="155">
        <f>(J67+O67+T67+Y67+AI67+AN67)</f>
        <v>321</v>
      </c>
    </row>
    <row r="66" spans="2:58" ht="12" customHeight="1" x14ac:dyDescent="0.2">
      <c r="B66" s="161"/>
      <c r="C66" s="162"/>
      <c r="D66" s="162"/>
      <c r="E66" s="162"/>
      <c r="F66" s="163"/>
      <c r="G66" s="100"/>
      <c r="H66" s="101"/>
      <c r="I66" s="101"/>
      <c r="J66" s="101"/>
      <c r="K66" s="102"/>
      <c r="L66" s="100"/>
      <c r="M66" s="101"/>
      <c r="N66" s="101"/>
      <c r="O66" s="101"/>
      <c r="P66" s="102"/>
      <c r="Q66" s="100"/>
      <c r="R66" s="101"/>
      <c r="S66" s="101"/>
      <c r="T66" s="101"/>
      <c r="U66" s="102"/>
      <c r="V66" s="100"/>
      <c r="W66" s="101"/>
      <c r="X66" s="101"/>
      <c r="Y66" s="101"/>
      <c r="Z66" s="102"/>
      <c r="AA66" s="103"/>
      <c r="AB66" s="103"/>
      <c r="AC66" s="103"/>
      <c r="AD66" s="103"/>
      <c r="AE66" s="103"/>
      <c r="AF66" s="123"/>
      <c r="AG66" s="124"/>
      <c r="AH66" s="124"/>
      <c r="AI66" s="124"/>
      <c r="AJ66" s="125"/>
      <c r="AK66" s="123"/>
      <c r="AL66" s="124"/>
      <c r="AM66" s="124"/>
      <c r="AN66" s="124"/>
      <c r="AO66" s="125"/>
      <c r="AP66" s="104"/>
      <c r="AQ66" s="92"/>
      <c r="AR66" s="92"/>
      <c r="AS66" s="92"/>
      <c r="AT66" s="92"/>
      <c r="AU66" s="92"/>
      <c r="AV66" s="92"/>
      <c r="AW66" s="92"/>
      <c r="AX66" s="93"/>
      <c r="AY66" s="93"/>
      <c r="AZ66" s="93"/>
      <c r="BA66" s="94"/>
      <c r="BB66" s="94"/>
      <c r="BC66" s="94"/>
      <c r="BD66" s="95"/>
      <c r="BE66" s="156"/>
      <c r="BF66" s="156"/>
    </row>
    <row r="67" spans="2:58" ht="12" customHeight="1" x14ac:dyDescent="0.2">
      <c r="B67" s="161"/>
      <c r="C67" s="162"/>
      <c r="D67" s="162"/>
      <c r="E67" s="162"/>
      <c r="F67" s="163"/>
      <c r="G67" s="90">
        <f>AD51</f>
        <v>66</v>
      </c>
      <c r="H67" s="82"/>
      <c r="I67" s="82" t="s">
        <v>33</v>
      </c>
      <c r="J67" s="82">
        <f>AA51</f>
        <v>67</v>
      </c>
      <c r="K67" s="83"/>
      <c r="L67" s="90">
        <f>AD55</f>
        <v>62</v>
      </c>
      <c r="M67" s="82"/>
      <c r="N67" s="82" t="s">
        <v>33</v>
      </c>
      <c r="O67" s="82">
        <f>AA55</f>
        <v>71</v>
      </c>
      <c r="P67" s="83"/>
      <c r="Q67" s="90">
        <f>AD59</f>
        <v>83</v>
      </c>
      <c r="R67" s="82"/>
      <c r="S67" s="82" t="s">
        <v>33</v>
      </c>
      <c r="T67" s="82">
        <f>AA59</f>
        <v>58</v>
      </c>
      <c r="U67" s="83"/>
      <c r="V67" s="90">
        <f>AD63</f>
        <v>66</v>
      </c>
      <c r="W67" s="82"/>
      <c r="X67" s="82" t="s">
        <v>33</v>
      </c>
      <c r="Y67" s="82">
        <f>AA63</f>
        <v>62</v>
      </c>
      <c r="Z67" s="83"/>
      <c r="AA67" s="103"/>
      <c r="AB67" s="103"/>
      <c r="AC67" s="103"/>
      <c r="AD67" s="103"/>
      <c r="AE67" s="103"/>
      <c r="AF67" s="126">
        <v>20</v>
      </c>
      <c r="AG67" s="127"/>
      <c r="AH67" s="127" t="s">
        <v>33</v>
      </c>
      <c r="AI67" s="127">
        <v>0</v>
      </c>
      <c r="AJ67" s="130"/>
      <c r="AK67" s="126">
        <v>70</v>
      </c>
      <c r="AL67" s="127"/>
      <c r="AM67" s="127" t="s">
        <v>33</v>
      </c>
      <c r="AN67" s="127">
        <v>63</v>
      </c>
      <c r="AO67" s="130"/>
      <c r="AP67" s="104"/>
      <c r="AQ67" s="92"/>
      <c r="AR67" s="92"/>
      <c r="AS67" s="92"/>
      <c r="AT67" s="92"/>
      <c r="AU67" s="92"/>
      <c r="AV67" s="92"/>
      <c r="AW67" s="92"/>
      <c r="AX67" s="93"/>
      <c r="AY67" s="93"/>
      <c r="AZ67" s="93"/>
      <c r="BA67" s="94"/>
      <c r="BB67" s="94"/>
      <c r="BC67" s="94"/>
      <c r="BD67" s="95"/>
      <c r="BE67" s="156"/>
      <c r="BF67" s="156"/>
    </row>
    <row r="68" spans="2:58" ht="12" customHeight="1" x14ac:dyDescent="0.2">
      <c r="B68" s="176"/>
      <c r="C68" s="177"/>
      <c r="D68" s="177"/>
      <c r="E68" s="177"/>
      <c r="F68" s="178"/>
      <c r="G68" s="91"/>
      <c r="H68" s="84"/>
      <c r="I68" s="84"/>
      <c r="J68" s="84"/>
      <c r="K68" s="85"/>
      <c r="L68" s="91"/>
      <c r="M68" s="84"/>
      <c r="N68" s="84"/>
      <c r="O68" s="84"/>
      <c r="P68" s="85"/>
      <c r="Q68" s="91"/>
      <c r="R68" s="84"/>
      <c r="S68" s="84"/>
      <c r="T68" s="84"/>
      <c r="U68" s="85"/>
      <c r="V68" s="91"/>
      <c r="W68" s="84"/>
      <c r="X68" s="84"/>
      <c r="Y68" s="84"/>
      <c r="Z68" s="85"/>
      <c r="AA68" s="103"/>
      <c r="AB68" s="103"/>
      <c r="AC68" s="103"/>
      <c r="AD68" s="103"/>
      <c r="AE68" s="103"/>
      <c r="AF68" s="128"/>
      <c r="AG68" s="129"/>
      <c r="AH68" s="129"/>
      <c r="AI68" s="129"/>
      <c r="AJ68" s="131"/>
      <c r="AK68" s="128"/>
      <c r="AL68" s="129"/>
      <c r="AM68" s="129"/>
      <c r="AN68" s="129"/>
      <c r="AO68" s="131"/>
      <c r="AP68" s="104"/>
      <c r="AQ68" s="92"/>
      <c r="AR68" s="92"/>
      <c r="AS68" s="92"/>
      <c r="AT68" s="92"/>
      <c r="AU68" s="92"/>
      <c r="AV68" s="92"/>
      <c r="AW68" s="92"/>
      <c r="AX68" s="93"/>
      <c r="AY68" s="93"/>
      <c r="AZ68" s="93"/>
      <c r="BA68" s="94"/>
      <c r="BB68" s="94"/>
      <c r="BC68" s="94"/>
      <c r="BD68" s="95"/>
      <c r="BE68" s="157"/>
      <c r="BF68" s="157"/>
    </row>
    <row r="69" spans="2:58" ht="12" customHeight="1" x14ac:dyDescent="0.2">
      <c r="B69" s="167" t="s">
        <v>36</v>
      </c>
      <c r="C69" s="168"/>
      <c r="D69" s="168"/>
      <c r="E69" s="168"/>
      <c r="F69" s="169"/>
      <c r="G69" s="97" t="str">
        <f>IF(AF49="○","●",IF(AF49="●","○",AF49))</f>
        <v>●</v>
      </c>
      <c r="H69" s="98"/>
      <c r="I69" s="98"/>
      <c r="J69" s="98"/>
      <c r="K69" s="99"/>
      <c r="L69" s="97" t="str">
        <f>IF(AF53="○","●",IF(AF53="●","○",AF53))</f>
        <v>●</v>
      </c>
      <c r="M69" s="98"/>
      <c r="N69" s="98"/>
      <c r="O69" s="98"/>
      <c r="P69" s="99"/>
      <c r="Q69" s="97" t="str">
        <f>IF(AF57="○","●",IF(AF57="●","○",AF57))</f>
        <v>○</v>
      </c>
      <c r="R69" s="98"/>
      <c r="S69" s="98"/>
      <c r="T69" s="98"/>
      <c r="U69" s="99"/>
      <c r="V69" s="97" t="str">
        <f>IF(AF61="○","●",IF(AF61="●","○",AF61))</f>
        <v>●</v>
      </c>
      <c r="W69" s="98"/>
      <c r="X69" s="98"/>
      <c r="Y69" s="98"/>
      <c r="Z69" s="99"/>
      <c r="AA69" s="97" t="str">
        <f>IF(AF65="○","●",IF(AF65="●","○",AF65))</f>
        <v>●</v>
      </c>
      <c r="AB69" s="98"/>
      <c r="AC69" s="98"/>
      <c r="AD69" s="98"/>
      <c r="AE69" s="99"/>
      <c r="AF69" s="103"/>
      <c r="AG69" s="103"/>
      <c r="AH69" s="103"/>
      <c r="AI69" s="103"/>
      <c r="AJ69" s="103"/>
      <c r="AK69" s="120" t="s">
        <v>53</v>
      </c>
      <c r="AL69" s="121"/>
      <c r="AM69" s="121"/>
      <c r="AN69" s="121"/>
      <c r="AO69" s="122"/>
      <c r="AP69" s="104">
        <v>1</v>
      </c>
      <c r="AQ69" s="92"/>
      <c r="AR69" s="92" t="s">
        <v>55</v>
      </c>
      <c r="AS69" s="92"/>
      <c r="AT69" s="92">
        <v>5</v>
      </c>
      <c r="AU69" s="92"/>
      <c r="AV69" s="92" t="s">
        <v>26</v>
      </c>
      <c r="AW69" s="92"/>
      <c r="AX69" s="93">
        <f>IF(AP69+AT69=0,"",AP69/(AP69+AT69)*100)</f>
        <v>16.666666666666664</v>
      </c>
      <c r="AY69" s="93"/>
      <c r="AZ69" s="93"/>
      <c r="BA69" s="94">
        <v>7</v>
      </c>
      <c r="BB69" s="94"/>
      <c r="BC69" s="94"/>
      <c r="BD69" s="95">
        <f>IF(BE69=0,"",ROUND(BE69/BF69,5))</f>
        <v>0.64773000000000003</v>
      </c>
      <c r="BE69" s="155">
        <f>(G71+L71+Q71+V71+AA71+AK71)</f>
        <v>285</v>
      </c>
      <c r="BF69" s="155">
        <f>(J71+O71+T71+Y71+AD71+AN71)</f>
        <v>440</v>
      </c>
    </row>
    <row r="70" spans="2:58" ht="12" customHeight="1" x14ac:dyDescent="0.2">
      <c r="B70" s="170"/>
      <c r="C70" s="171"/>
      <c r="D70" s="171"/>
      <c r="E70" s="171"/>
      <c r="F70" s="172"/>
      <c r="G70" s="100"/>
      <c r="H70" s="101"/>
      <c r="I70" s="101"/>
      <c r="J70" s="101"/>
      <c r="K70" s="102"/>
      <c r="L70" s="100"/>
      <c r="M70" s="101"/>
      <c r="N70" s="101"/>
      <c r="O70" s="101"/>
      <c r="P70" s="102"/>
      <c r="Q70" s="100"/>
      <c r="R70" s="101"/>
      <c r="S70" s="101"/>
      <c r="T70" s="101"/>
      <c r="U70" s="102"/>
      <c r="V70" s="100"/>
      <c r="W70" s="101"/>
      <c r="X70" s="101"/>
      <c r="Y70" s="101"/>
      <c r="Z70" s="102"/>
      <c r="AA70" s="100"/>
      <c r="AB70" s="101"/>
      <c r="AC70" s="101"/>
      <c r="AD70" s="101"/>
      <c r="AE70" s="102"/>
      <c r="AF70" s="103"/>
      <c r="AG70" s="103"/>
      <c r="AH70" s="103"/>
      <c r="AI70" s="103"/>
      <c r="AJ70" s="103"/>
      <c r="AK70" s="123"/>
      <c r="AL70" s="124"/>
      <c r="AM70" s="124"/>
      <c r="AN70" s="124"/>
      <c r="AO70" s="125"/>
      <c r="AP70" s="104"/>
      <c r="AQ70" s="92"/>
      <c r="AR70" s="92"/>
      <c r="AS70" s="92"/>
      <c r="AT70" s="92"/>
      <c r="AU70" s="92"/>
      <c r="AV70" s="92"/>
      <c r="AW70" s="92"/>
      <c r="AX70" s="93"/>
      <c r="AY70" s="93"/>
      <c r="AZ70" s="93"/>
      <c r="BA70" s="94"/>
      <c r="BB70" s="94"/>
      <c r="BC70" s="94"/>
      <c r="BD70" s="95"/>
      <c r="BE70" s="156"/>
      <c r="BF70" s="156"/>
    </row>
    <row r="71" spans="2:58" ht="12" customHeight="1" x14ac:dyDescent="0.2">
      <c r="B71" s="170"/>
      <c r="C71" s="171"/>
      <c r="D71" s="171"/>
      <c r="E71" s="171"/>
      <c r="F71" s="172"/>
      <c r="G71" s="90">
        <f>AI51</f>
        <v>52</v>
      </c>
      <c r="H71" s="82"/>
      <c r="I71" s="82" t="s">
        <v>33</v>
      </c>
      <c r="J71" s="82">
        <f>AF51</f>
        <v>95</v>
      </c>
      <c r="K71" s="83"/>
      <c r="L71" s="90">
        <f>AI55</f>
        <v>50</v>
      </c>
      <c r="M71" s="82"/>
      <c r="N71" s="82" t="s">
        <v>33</v>
      </c>
      <c r="O71" s="82">
        <f>AF55</f>
        <v>95</v>
      </c>
      <c r="P71" s="83"/>
      <c r="Q71" s="90">
        <f>AI59</f>
        <v>79</v>
      </c>
      <c r="R71" s="82"/>
      <c r="S71" s="82" t="s">
        <v>33</v>
      </c>
      <c r="T71" s="82">
        <f>AF59</f>
        <v>70</v>
      </c>
      <c r="U71" s="83"/>
      <c r="V71" s="90">
        <f>AI63</f>
        <v>48</v>
      </c>
      <c r="W71" s="82"/>
      <c r="X71" s="82" t="s">
        <v>33</v>
      </c>
      <c r="Y71" s="82">
        <f>AF63</f>
        <v>90</v>
      </c>
      <c r="Z71" s="83"/>
      <c r="AA71" s="90">
        <f>AI67</f>
        <v>0</v>
      </c>
      <c r="AB71" s="82"/>
      <c r="AC71" s="82" t="s">
        <v>33</v>
      </c>
      <c r="AD71" s="82">
        <f>AF67</f>
        <v>20</v>
      </c>
      <c r="AE71" s="83"/>
      <c r="AF71" s="103"/>
      <c r="AG71" s="103"/>
      <c r="AH71" s="103"/>
      <c r="AI71" s="103"/>
      <c r="AJ71" s="103"/>
      <c r="AK71" s="126">
        <v>56</v>
      </c>
      <c r="AL71" s="127"/>
      <c r="AM71" s="127" t="s">
        <v>33</v>
      </c>
      <c r="AN71" s="127">
        <v>70</v>
      </c>
      <c r="AO71" s="130"/>
      <c r="AP71" s="104"/>
      <c r="AQ71" s="92"/>
      <c r="AR71" s="92"/>
      <c r="AS71" s="92"/>
      <c r="AT71" s="92"/>
      <c r="AU71" s="92"/>
      <c r="AV71" s="92"/>
      <c r="AW71" s="92"/>
      <c r="AX71" s="93"/>
      <c r="AY71" s="93"/>
      <c r="AZ71" s="93"/>
      <c r="BA71" s="94"/>
      <c r="BB71" s="94"/>
      <c r="BC71" s="94"/>
      <c r="BD71" s="95"/>
      <c r="BE71" s="156"/>
      <c r="BF71" s="156"/>
    </row>
    <row r="72" spans="2:58" ht="12" customHeight="1" x14ac:dyDescent="0.2">
      <c r="B72" s="173"/>
      <c r="C72" s="174"/>
      <c r="D72" s="174"/>
      <c r="E72" s="174"/>
      <c r="F72" s="175"/>
      <c r="G72" s="91"/>
      <c r="H72" s="84"/>
      <c r="I72" s="84"/>
      <c r="J72" s="84"/>
      <c r="K72" s="85"/>
      <c r="L72" s="91"/>
      <c r="M72" s="84"/>
      <c r="N72" s="84"/>
      <c r="O72" s="84"/>
      <c r="P72" s="85"/>
      <c r="Q72" s="91"/>
      <c r="R72" s="84"/>
      <c r="S72" s="84"/>
      <c r="T72" s="84"/>
      <c r="U72" s="85"/>
      <c r="V72" s="91"/>
      <c r="W72" s="84"/>
      <c r="X72" s="84"/>
      <c r="Y72" s="84"/>
      <c r="Z72" s="85"/>
      <c r="AA72" s="91"/>
      <c r="AB72" s="84"/>
      <c r="AC72" s="84"/>
      <c r="AD72" s="84"/>
      <c r="AE72" s="85"/>
      <c r="AF72" s="103"/>
      <c r="AG72" s="103"/>
      <c r="AH72" s="103"/>
      <c r="AI72" s="103"/>
      <c r="AJ72" s="103"/>
      <c r="AK72" s="128"/>
      <c r="AL72" s="129"/>
      <c r="AM72" s="129"/>
      <c r="AN72" s="129"/>
      <c r="AO72" s="131"/>
      <c r="AP72" s="104"/>
      <c r="AQ72" s="92"/>
      <c r="AR72" s="92"/>
      <c r="AS72" s="92"/>
      <c r="AT72" s="92"/>
      <c r="AU72" s="92"/>
      <c r="AV72" s="92"/>
      <c r="AW72" s="92"/>
      <c r="AX72" s="93"/>
      <c r="AY72" s="93"/>
      <c r="AZ72" s="93"/>
      <c r="BA72" s="94"/>
      <c r="BB72" s="94"/>
      <c r="BC72" s="94"/>
      <c r="BD72" s="95"/>
      <c r="BE72" s="157"/>
      <c r="BF72" s="157"/>
    </row>
    <row r="73" spans="2:58" ht="12" customHeight="1" x14ac:dyDescent="0.2">
      <c r="B73" s="158" t="s">
        <v>21</v>
      </c>
      <c r="C73" s="159"/>
      <c r="D73" s="159"/>
      <c r="E73" s="159"/>
      <c r="F73" s="160"/>
      <c r="G73" s="97" t="str">
        <f>IF(AK49="○","●",IF(AK49="●","○",AK49))</f>
        <v>○</v>
      </c>
      <c r="H73" s="98"/>
      <c r="I73" s="98"/>
      <c r="J73" s="98"/>
      <c r="K73" s="99"/>
      <c r="L73" s="97" t="str">
        <f>IF(AK53="○","●",IF(AK53="●","○",AK53))</f>
        <v>●</v>
      </c>
      <c r="M73" s="98"/>
      <c r="N73" s="98"/>
      <c r="O73" s="98"/>
      <c r="P73" s="99"/>
      <c r="Q73" s="97" t="str">
        <f>IF(AK57="○","●",IF(AK57="●","○",AK57))</f>
        <v>●</v>
      </c>
      <c r="R73" s="98"/>
      <c r="S73" s="98"/>
      <c r="T73" s="98"/>
      <c r="U73" s="99"/>
      <c r="V73" s="97" t="str">
        <f>IF(AK61="○","●",IF(AK61="●","○",AK61))</f>
        <v>○</v>
      </c>
      <c r="W73" s="98"/>
      <c r="X73" s="98"/>
      <c r="Y73" s="98"/>
      <c r="Z73" s="99"/>
      <c r="AA73" s="97" t="str">
        <f>IF(AK65="○","●",IF(AK65="●","○",AK65))</f>
        <v>●</v>
      </c>
      <c r="AB73" s="98"/>
      <c r="AC73" s="98"/>
      <c r="AD73" s="98"/>
      <c r="AE73" s="99"/>
      <c r="AF73" s="97" t="str">
        <f>IF(AK69="○","●",IF(AK69="●","○",AK69))</f>
        <v>○</v>
      </c>
      <c r="AG73" s="98"/>
      <c r="AH73" s="98"/>
      <c r="AI73" s="98"/>
      <c r="AJ73" s="99"/>
      <c r="AK73" s="132"/>
      <c r="AL73" s="132"/>
      <c r="AM73" s="132"/>
      <c r="AN73" s="132"/>
      <c r="AO73" s="132"/>
      <c r="AP73" s="104">
        <v>3</v>
      </c>
      <c r="AQ73" s="92"/>
      <c r="AR73" s="92" t="s">
        <v>55</v>
      </c>
      <c r="AS73" s="92"/>
      <c r="AT73" s="92">
        <v>3</v>
      </c>
      <c r="AU73" s="92"/>
      <c r="AV73" s="92" t="s">
        <v>26</v>
      </c>
      <c r="AW73" s="92"/>
      <c r="AX73" s="93">
        <f>IF(AP73+AT73=0,"",AP73/(AP73+AT73)*100)</f>
        <v>50</v>
      </c>
      <c r="AY73" s="93"/>
      <c r="AZ73" s="93"/>
      <c r="BA73" s="94">
        <v>4</v>
      </c>
      <c r="BB73" s="94"/>
      <c r="BC73" s="94"/>
      <c r="BD73" s="95">
        <f>IF(BE73=0,"",ROUND(BE73/BF73,5))</f>
        <v>0.90390000000000004</v>
      </c>
      <c r="BE73" s="155">
        <f>(G75+L75+Q75+V75+AA75+AF75)</f>
        <v>348</v>
      </c>
      <c r="BF73" s="155">
        <f>(J75+O75+T75+Y75+AD75+AI75)</f>
        <v>385</v>
      </c>
    </row>
    <row r="74" spans="2:58" ht="12" customHeight="1" x14ac:dyDescent="0.2">
      <c r="B74" s="161"/>
      <c r="C74" s="162"/>
      <c r="D74" s="162"/>
      <c r="E74" s="162"/>
      <c r="F74" s="163"/>
      <c r="G74" s="100"/>
      <c r="H74" s="101"/>
      <c r="I74" s="101"/>
      <c r="J74" s="101"/>
      <c r="K74" s="102"/>
      <c r="L74" s="100"/>
      <c r="M74" s="101"/>
      <c r="N74" s="101"/>
      <c r="O74" s="101"/>
      <c r="P74" s="102"/>
      <c r="Q74" s="100"/>
      <c r="R74" s="101"/>
      <c r="S74" s="101"/>
      <c r="T74" s="101"/>
      <c r="U74" s="102"/>
      <c r="V74" s="100"/>
      <c r="W74" s="101"/>
      <c r="X74" s="101"/>
      <c r="Y74" s="101"/>
      <c r="Z74" s="102"/>
      <c r="AA74" s="100"/>
      <c r="AB74" s="101"/>
      <c r="AC74" s="101"/>
      <c r="AD74" s="101"/>
      <c r="AE74" s="102"/>
      <c r="AF74" s="100"/>
      <c r="AG74" s="101"/>
      <c r="AH74" s="101"/>
      <c r="AI74" s="101"/>
      <c r="AJ74" s="102"/>
      <c r="AK74" s="132"/>
      <c r="AL74" s="132"/>
      <c r="AM74" s="132"/>
      <c r="AN74" s="132"/>
      <c r="AO74" s="132"/>
      <c r="AP74" s="104"/>
      <c r="AQ74" s="92"/>
      <c r="AR74" s="92"/>
      <c r="AS74" s="92"/>
      <c r="AT74" s="92"/>
      <c r="AU74" s="92"/>
      <c r="AV74" s="92"/>
      <c r="AW74" s="92"/>
      <c r="AX74" s="93"/>
      <c r="AY74" s="93"/>
      <c r="AZ74" s="93"/>
      <c r="BA74" s="94"/>
      <c r="BB74" s="94"/>
      <c r="BC74" s="94"/>
      <c r="BD74" s="95"/>
      <c r="BE74" s="156"/>
      <c r="BF74" s="156"/>
    </row>
    <row r="75" spans="2:58" ht="12" customHeight="1" x14ac:dyDescent="0.2">
      <c r="B75" s="161"/>
      <c r="C75" s="162"/>
      <c r="D75" s="162"/>
      <c r="E75" s="162"/>
      <c r="F75" s="163"/>
      <c r="G75" s="90">
        <f>AN51</f>
        <v>61</v>
      </c>
      <c r="H75" s="82"/>
      <c r="I75" s="82" t="s">
        <v>33</v>
      </c>
      <c r="J75" s="82">
        <f>AK51</f>
        <v>51</v>
      </c>
      <c r="K75" s="83"/>
      <c r="L75" s="90">
        <f>AN55</f>
        <v>38</v>
      </c>
      <c r="M75" s="82"/>
      <c r="N75" s="82" t="s">
        <v>33</v>
      </c>
      <c r="O75" s="82">
        <f>AK55</f>
        <v>83</v>
      </c>
      <c r="P75" s="83"/>
      <c r="Q75" s="90">
        <f>AN59</f>
        <v>54</v>
      </c>
      <c r="R75" s="82"/>
      <c r="S75" s="82" t="s">
        <v>33</v>
      </c>
      <c r="T75" s="82">
        <f>AK59</f>
        <v>67</v>
      </c>
      <c r="U75" s="83"/>
      <c r="V75" s="90">
        <f>AN63</f>
        <v>62</v>
      </c>
      <c r="W75" s="82"/>
      <c r="X75" s="82" t="s">
        <v>33</v>
      </c>
      <c r="Y75" s="82">
        <f>AK63</f>
        <v>58</v>
      </c>
      <c r="Z75" s="83"/>
      <c r="AA75" s="90">
        <f>AN67</f>
        <v>63</v>
      </c>
      <c r="AB75" s="82"/>
      <c r="AC75" s="82" t="s">
        <v>33</v>
      </c>
      <c r="AD75" s="82">
        <f>AK67</f>
        <v>70</v>
      </c>
      <c r="AE75" s="83"/>
      <c r="AF75" s="90">
        <f>AN71</f>
        <v>70</v>
      </c>
      <c r="AG75" s="82"/>
      <c r="AH75" s="82" t="s">
        <v>33</v>
      </c>
      <c r="AI75" s="82">
        <f>AK71</f>
        <v>56</v>
      </c>
      <c r="AJ75" s="83"/>
      <c r="AK75" s="132"/>
      <c r="AL75" s="132"/>
      <c r="AM75" s="132"/>
      <c r="AN75" s="132"/>
      <c r="AO75" s="132"/>
      <c r="AP75" s="104"/>
      <c r="AQ75" s="92"/>
      <c r="AR75" s="92"/>
      <c r="AS75" s="92"/>
      <c r="AT75" s="92"/>
      <c r="AU75" s="92"/>
      <c r="AV75" s="92"/>
      <c r="AW75" s="92"/>
      <c r="AX75" s="93"/>
      <c r="AY75" s="93"/>
      <c r="AZ75" s="93"/>
      <c r="BA75" s="94"/>
      <c r="BB75" s="94"/>
      <c r="BC75" s="94"/>
      <c r="BD75" s="95"/>
      <c r="BE75" s="156"/>
      <c r="BF75" s="156"/>
    </row>
    <row r="76" spans="2:58" ht="12" customHeight="1" x14ac:dyDescent="0.2">
      <c r="B76" s="164"/>
      <c r="C76" s="165"/>
      <c r="D76" s="165"/>
      <c r="E76" s="165"/>
      <c r="F76" s="166"/>
      <c r="G76" s="91"/>
      <c r="H76" s="84"/>
      <c r="I76" s="84"/>
      <c r="J76" s="84"/>
      <c r="K76" s="85"/>
      <c r="L76" s="91"/>
      <c r="M76" s="84"/>
      <c r="N76" s="84"/>
      <c r="O76" s="84"/>
      <c r="P76" s="85"/>
      <c r="Q76" s="91"/>
      <c r="R76" s="84"/>
      <c r="S76" s="84"/>
      <c r="T76" s="84"/>
      <c r="U76" s="85"/>
      <c r="V76" s="91"/>
      <c r="W76" s="84"/>
      <c r="X76" s="84"/>
      <c r="Y76" s="84"/>
      <c r="Z76" s="85"/>
      <c r="AA76" s="91"/>
      <c r="AB76" s="84"/>
      <c r="AC76" s="84"/>
      <c r="AD76" s="84"/>
      <c r="AE76" s="85"/>
      <c r="AF76" s="91"/>
      <c r="AG76" s="84"/>
      <c r="AH76" s="84"/>
      <c r="AI76" s="84"/>
      <c r="AJ76" s="85"/>
      <c r="AK76" s="132"/>
      <c r="AL76" s="132"/>
      <c r="AM76" s="132"/>
      <c r="AN76" s="132"/>
      <c r="AO76" s="132"/>
      <c r="AP76" s="104"/>
      <c r="AQ76" s="92"/>
      <c r="AR76" s="92"/>
      <c r="AS76" s="92"/>
      <c r="AT76" s="92"/>
      <c r="AU76" s="92"/>
      <c r="AV76" s="92"/>
      <c r="AW76" s="92"/>
      <c r="AX76" s="93"/>
      <c r="AY76" s="93"/>
      <c r="AZ76" s="93"/>
      <c r="BA76" s="94"/>
      <c r="BB76" s="94"/>
      <c r="BC76" s="94"/>
      <c r="BD76" s="95"/>
      <c r="BE76" s="157"/>
      <c r="BF76" s="157"/>
    </row>
    <row r="77" spans="2:58" x14ac:dyDescent="0.2">
      <c r="B77" s="86" t="s">
        <v>67</v>
      </c>
      <c r="C77" s="86"/>
      <c r="D77" s="86"/>
      <c r="E77" s="86"/>
      <c r="F77" s="86"/>
      <c r="G77" s="86"/>
      <c r="H77" s="86"/>
      <c r="I77" s="87" t="s">
        <v>41</v>
      </c>
      <c r="J77" s="87"/>
      <c r="K77" s="87"/>
      <c r="L77" s="87"/>
      <c r="M77" s="87" t="s">
        <v>69</v>
      </c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1"/>
      <c r="BD77" s="2"/>
    </row>
    <row r="78" spans="2:58" x14ac:dyDescent="0.2">
      <c r="C78" s="4"/>
      <c r="D78" s="4"/>
      <c r="E78" s="4"/>
      <c r="F78" s="4"/>
      <c r="G78" s="4"/>
      <c r="H78" s="4"/>
      <c r="I78" s="154" t="s">
        <v>22</v>
      </c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P78" s="1"/>
      <c r="AQ78" s="1"/>
      <c r="AR78" s="1"/>
      <c r="AS78" s="1"/>
      <c r="AT78" s="1"/>
      <c r="AU78" s="1"/>
    </row>
  </sheetData>
  <sheetProtection selectLockedCells="1"/>
  <mergeCells count="532">
    <mergeCell ref="A1:BC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O8"/>
    <mergeCell ref="AP5:AW8"/>
    <mergeCell ref="AX5:AZ8"/>
    <mergeCell ref="BA5:BC8"/>
    <mergeCell ref="BD5:BD8"/>
    <mergeCell ref="BE5:BE8"/>
    <mergeCell ref="BF5:BF8"/>
    <mergeCell ref="B9:F12"/>
    <mergeCell ref="G9:K12"/>
    <mergeCell ref="L9:P10"/>
    <mergeCell ref="Q9:U10"/>
    <mergeCell ref="V9:Z10"/>
    <mergeCell ref="AA9:AE10"/>
    <mergeCell ref="AF9:AJ10"/>
    <mergeCell ref="AK9:AO10"/>
    <mergeCell ref="AP9:AQ12"/>
    <mergeCell ref="AR9:AS12"/>
    <mergeCell ref="AT9:AU12"/>
    <mergeCell ref="AV9:AW12"/>
    <mergeCell ref="AX9:AZ12"/>
    <mergeCell ref="BA9:BC12"/>
    <mergeCell ref="BD9:BD12"/>
    <mergeCell ref="BE9:BE12"/>
    <mergeCell ref="BF9:BF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F11:AG12"/>
    <mergeCell ref="AH11:AH12"/>
    <mergeCell ref="AI11:AJ12"/>
    <mergeCell ref="AK11:AL12"/>
    <mergeCell ref="AM11:AM12"/>
    <mergeCell ref="AN11:AO12"/>
    <mergeCell ref="B13:F16"/>
    <mergeCell ref="G13:K14"/>
    <mergeCell ref="L13:P16"/>
    <mergeCell ref="Q13:U14"/>
    <mergeCell ref="V13:Z14"/>
    <mergeCell ref="AA13:AE14"/>
    <mergeCell ref="AF13:AJ14"/>
    <mergeCell ref="AK13:AO14"/>
    <mergeCell ref="AP13:AQ16"/>
    <mergeCell ref="AR13:AS16"/>
    <mergeCell ref="AT13:AU16"/>
    <mergeCell ref="AV13:AW16"/>
    <mergeCell ref="AN15:AO16"/>
    <mergeCell ref="AX13:AZ16"/>
    <mergeCell ref="BA13:BC16"/>
    <mergeCell ref="BD13:BD16"/>
    <mergeCell ref="BE13:BE16"/>
    <mergeCell ref="BF13:BF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AD15:AE16"/>
    <mergeCell ref="AF15:AG16"/>
    <mergeCell ref="AH15:AH16"/>
    <mergeCell ref="AI15:AJ16"/>
    <mergeCell ref="AK15:AL16"/>
    <mergeCell ref="AM15:AM16"/>
    <mergeCell ref="B17:F20"/>
    <mergeCell ref="G17:K18"/>
    <mergeCell ref="L17:P18"/>
    <mergeCell ref="Q17:U20"/>
    <mergeCell ref="V17:Z18"/>
    <mergeCell ref="AA17:AE18"/>
    <mergeCell ref="O19:P20"/>
    <mergeCell ref="V19:W20"/>
    <mergeCell ref="X19:X20"/>
    <mergeCell ref="Y19:Z20"/>
    <mergeCell ref="AF17:AJ18"/>
    <mergeCell ref="AK17:AO18"/>
    <mergeCell ref="AP17:AQ20"/>
    <mergeCell ref="AR17:AS20"/>
    <mergeCell ref="AT17:AU20"/>
    <mergeCell ref="AV17:AW20"/>
    <mergeCell ref="AK19:AL20"/>
    <mergeCell ref="AM19:AM20"/>
    <mergeCell ref="AN19:AO20"/>
    <mergeCell ref="AX17:AZ20"/>
    <mergeCell ref="BA17:BC20"/>
    <mergeCell ref="BD17:BD20"/>
    <mergeCell ref="BE17:BE20"/>
    <mergeCell ref="BF17:BF20"/>
    <mergeCell ref="G19:H20"/>
    <mergeCell ref="I19:I20"/>
    <mergeCell ref="J19:K20"/>
    <mergeCell ref="L19:M20"/>
    <mergeCell ref="N19:N20"/>
    <mergeCell ref="AA19:AB20"/>
    <mergeCell ref="AC19:AC20"/>
    <mergeCell ref="AD19:AE20"/>
    <mergeCell ref="AF19:AG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O23:P24"/>
    <mergeCell ref="Q23:R24"/>
    <mergeCell ref="S23:S24"/>
    <mergeCell ref="T23:U24"/>
    <mergeCell ref="AF21:AJ22"/>
    <mergeCell ref="AK21:AO22"/>
    <mergeCell ref="AP21:AQ24"/>
    <mergeCell ref="AR21:AS24"/>
    <mergeCell ref="AT21:AU24"/>
    <mergeCell ref="AV21:AW24"/>
    <mergeCell ref="AK23:AL24"/>
    <mergeCell ref="AM23:AM24"/>
    <mergeCell ref="AN23:AO24"/>
    <mergeCell ref="AX21:AZ24"/>
    <mergeCell ref="BA21:BC24"/>
    <mergeCell ref="BD21:BD24"/>
    <mergeCell ref="BE21:BE24"/>
    <mergeCell ref="BF21:BF24"/>
    <mergeCell ref="G23:H24"/>
    <mergeCell ref="I23:I24"/>
    <mergeCell ref="J23:K24"/>
    <mergeCell ref="L23:M24"/>
    <mergeCell ref="N23:N24"/>
    <mergeCell ref="AA23:AB24"/>
    <mergeCell ref="AC23:AC24"/>
    <mergeCell ref="AD23:AE24"/>
    <mergeCell ref="AF23:AG24"/>
    <mergeCell ref="AH23:AH24"/>
    <mergeCell ref="AI23:AJ24"/>
    <mergeCell ref="B25:F28"/>
    <mergeCell ref="G25:K26"/>
    <mergeCell ref="L25:P26"/>
    <mergeCell ref="Q25:U26"/>
    <mergeCell ref="V25:Z26"/>
    <mergeCell ref="AA25:AE28"/>
    <mergeCell ref="O27:P28"/>
    <mergeCell ref="Q27:R28"/>
    <mergeCell ref="S27:S28"/>
    <mergeCell ref="T27:U28"/>
    <mergeCell ref="AF25:AJ26"/>
    <mergeCell ref="AK25:AO26"/>
    <mergeCell ref="AP25:AQ28"/>
    <mergeCell ref="AR25:AS28"/>
    <mergeCell ref="AT25:AU28"/>
    <mergeCell ref="AV25:AW28"/>
    <mergeCell ref="AK27:AL28"/>
    <mergeCell ref="AM27:AM28"/>
    <mergeCell ref="AN27:AO28"/>
    <mergeCell ref="AX25:AZ28"/>
    <mergeCell ref="BA25:BC28"/>
    <mergeCell ref="BD25:BD28"/>
    <mergeCell ref="BE25:BE28"/>
    <mergeCell ref="BF25:BF28"/>
    <mergeCell ref="G27:H28"/>
    <mergeCell ref="I27:I28"/>
    <mergeCell ref="J27:K28"/>
    <mergeCell ref="L27:M28"/>
    <mergeCell ref="N27:N28"/>
    <mergeCell ref="V27:W28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A29:AE30"/>
    <mergeCell ref="O31:P32"/>
    <mergeCell ref="Q31:R32"/>
    <mergeCell ref="S31:S32"/>
    <mergeCell ref="T31:U32"/>
    <mergeCell ref="AF29:AJ32"/>
    <mergeCell ref="AK29:AO30"/>
    <mergeCell ref="AP29:AQ32"/>
    <mergeCell ref="AR29:AS32"/>
    <mergeCell ref="AT29:AU32"/>
    <mergeCell ref="AV29:AW32"/>
    <mergeCell ref="AK31:AL32"/>
    <mergeCell ref="AM31:AM32"/>
    <mergeCell ref="AN31:AO32"/>
    <mergeCell ref="AX29:AZ32"/>
    <mergeCell ref="BA29:BC32"/>
    <mergeCell ref="BD29:BD32"/>
    <mergeCell ref="BE29:BE32"/>
    <mergeCell ref="BF29:BF32"/>
    <mergeCell ref="G31:H32"/>
    <mergeCell ref="I31:I32"/>
    <mergeCell ref="J31:K32"/>
    <mergeCell ref="L31:M32"/>
    <mergeCell ref="N31:N32"/>
    <mergeCell ref="V31:W32"/>
    <mergeCell ref="X31:X32"/>
    <mergeCell ref="Y31:Z32"/>
    <mergeCell ref="AA31:AB32"/>
    <mergeCell ref="AC31:AC32"/>
    <mergeCell ref="AD31:AE32"/>
    <mergeCell ref="B33:F36"/>
    <mergeCell ref="G33:K34"/>
    <mergeCell ref="L33:P34"/>
    <mergeCell ref="Q33:U34"/>
    <mergeCell ref="V33:Z34"/>
    <mergeCell ref="AA33:AE34"/>
    <mergeCell ref="O35:P36"/>
    <mergeCell ref="Q35:R36"/>
    <mergeCell ref="S35:S36"/>
    <mergeCell ref="T35:U36"/>
    <mergeCell ref="AF33:AJ34"/>
    <mergeCell ref="AK33:AO36"/>
    <mergeCell ref="AP33:AQ36"/>
    <mergeCell ref="AR33:AS36"/>
    <mergeCell ref="AT33:AU36"/>
    <mergeCell ref="AV33:AW36"/>
    <mergeCell ref="AF35:AG36"/>
    <mergeCell ref="AH35:AH36"/>
    <mergeCell ref="AI35:AJ36"/>
    <mergeCell ref="AX33:AZ36"/>
    <mergeCell ref="BA33:BC36"/>
    <mergeCell ref="BD33:BD36"/>
    <mergeCell ref="BE33:BE36"/>
    <mergeCell ref="BF33:BF36"/>
    <mergeCell ref="G35:H36"/>
    <mergeCell ref="I35:I36"/>
    <mergeCell ref="J35:K36"/>
    <mergeCell ref="L35:M36"/>
    <mergeCell ref="N35:N36"/>
    <mergeCell ref="V35:W36"/>
    <mergeCell ref="X35:X36"/>
    <mergeCell ref="Y35:Z36"/>
    <mergeCell ref="AA35:AB36"/>
    <mergeCell ref="AC35:AC36"/>
    <mergeCell ref="AD35:AE36"/>
    <mergeCell ref="B37:H37"/>
    <mergeCell ref="I37:L37"/>
    <mergeCell ref="M37:AT37"/>
    <mergeCell ref="I38:AJ38"/>
    <mergeCell ref="A41:BC41"/>
    <mergeCell ref="A43:E43"/>
    <mergeCell ref="F43:M43"/>
    <mergeCell ref="B45:F48"/>
    <mergeCell ref="G45:K48"/>
    <mergeCell ref="L45:P48"/>
    <mergeCell ref="Q45:U48"/>
    <mergeCell ref="V45:Z48"/>
    <mergeCell ref="AA45:AE48"/>
    <mergeCell ref="AF45:AJ48"/>
    <mergeCell ref="AK45:AO48"/>
    <mergeCell ref="AP45:AW48"/>
    <mergeCell ref="AX45:AZ48"/>
    <mergeCell ref="BA45:BC48"/>
    <mergeCell ref="BD45:BD48"/>
    <mergeCell ref="BE45:BE48"/>
    <mergeCell ref="BF45:BF48"/>
    <mergeCell ref="B49:F52"/>
    <mergeCell ref="G49:K52"/>
    <mergeCell ref="L49:P50"/>
    <mergeCell ref="Q49:U50"/>
    <mergeCell ref="V49:Z50"/>
    <mergeCell ref="AA49:AE50"/>
    <mergeCell ref="AF49:AJ50"/>
    <mergeCell ref="AK49:AO50"/>
    <mergeCell ref="AP49:AQ52"/>
    <mergeCell ref="AR49:AS52"/>
    <mergeCell ref="AT49:AU52"/>
    <mergeCell ref="AV49:AW52"/>
    <mergeCell ref="AX49:AZ52"/>
    <mergeCell ref="BA49:BC52"/>
    <mergeCell ref="BD49:BD52"/>
    <mergeCell ref="BE49:BE52"/>
    <mergeCell ref="BF49:BF52"/>
    <mergeCell ref="L51:M52"/>
    <mergeCell ref="N51:N52"/>
    <mergeCell ref="O51:P52"/>
    <mergeCell ref="Q51:R52"/>
    <mergeCell ref="S51:S52"/>
    <mergeCell ref="T51:U52"/>
    <mergeCell ref="V51:W52"/>
    <mergeCell ref="X51:X52"/>
    <mergeCell ref="Y51:Z52"/>
    <mergeCell ref="AA51:AB52"/>
    <mergeCell ref="AC51:AC52"/>
    <mergeCell ref="AD51:AE52"/>
    <mergeCell ref="AF51:AG52"/>
    <mergeCell ref="AH51:AH52"/>
    <mergeCell ref="AI51:AJ52"/>
    <mergeCell ref="AK51:AL52"/>
    <mergeCell ref="AM51:AM52"/>
    <mergeCell ref="AN51:AO52"/>
    <mergeCell ref="B53:F56"/>
    <mergeCell ref="G53:K54"/>
    <mergeCell ref="L53:P56"/>
    <mergeCell ref="Q53:U54"/>
    <mergeCell ref="V53:Z54"/>
    <mergeCell ref="AA53:AE54"/>
    <mergeCell ref="AF53:AJ54"/>
    <mergeCell ref="AK53:AO54"/>
    <mergeCell ref="AP53:AQ56"/>
    <mergeCell ref="AR53:AS56"/>
    <mergeCell ref="AT53:AU56"/>
    <mergeCell ref="AF55:AG56"/>
    <mergeCell ref="AH55:AH56"/>
    <mergeCell ref="AI55:AJ56"/>
    <mergeCell ref="AK55:AL56"/>
    <mergeCell ref="AV53:AW56"/>
    <mergeCell ref="AX53:AZ56"/>
    <mergeCell ref="BA53:BC56"/>
    <mergeCell ref="BD53:BD56"/>
    <mergeCell ref="BE53:BE56"/>
    <mergeCell ref="BF53:BF56"/>
    <mergeCell ref="G55:H56"/>
    <mergeCell ref="I55:I56"/>
    <mergeCell ref="J55:K56"/>
    <mergeCell ref="Q55:R56"/>
    <mergeCell ref="S55:S56"/>
    <mergeCell ref="T55:U56"/>
    <mergeCell ref="V55:W56"/>
    <mergeCell ref="X55:X56"/>
    <mergeCell ref="Y55:Z56"/>
    <mergeCell ref="AA55:AB56"/>
    <mergeCell ref="AC55:AC56"/>
    <mergeCell ref="AD55:AE56"/>
    <mergeCell ref="AM55:AM56"/>
    <mergeCell ref="AN55:AO56"/>
    <mergeCell ref="B57:F60"/>
    <mergeCell ref="G57:K58"/>
    <mergeCell ref="L57:P58"/>
    <mergeCell ref="Q57:U60"/>
    <mergeCell ref="V57:Z58"/>
    <mergeCell ref="AA57:AE58"/>
    <mergeCell ref="AF57:AJ58"/>
    <mergeCell ref="AK57:AO58"/>
    <mergeCell ref="AP57:AQ60"/>
    <mergeCell ref="AR57:AS60"/>
    <mergeCell ref="AT57:AU60"/>
    <mergeCell ref="AV57:AW60"/>
    <mergeCell ref="AX57:AZ60"/>
    <mergeCell ref="BA57:BC60"/>
    <mergeCell ref="BD57:BD60"/>
    <mergeCell ref="BE57:BE60"/>
    <mergeCell ref="BF57:BF60"/>
    <mergeCell ref="G59:H60"/>
    <mergeCell ref="I59:I60"/>
    <mergeCell ref="J59:K60"/>
    <mergeCell ref="L59:M60"/>
    <mergeCell ref="N59:N60"/>
    <mergeCell ref="O59:P60"/>
    <mergeCell ref="V59:W60"/>
    <mergeCell ref="X59:X60"/>
    <mergeCell ref="Y59:Z60"/>
    <mergeCell ref="AA59:AB60"/>
    <mergeCell ref="AC59:AC60"/>
    <mergeCell ref="AD59:AE60"/>
    <mergeCell ref="AF59:AG60"/>
    <mergeCell ref="AH59:AH60"/>
    <mergeCell ref="AI59:AJ60"/>
    <mergeCell ref="AK59:AL60"/>
    <mergeCell ref="AM59:AM60"/>
    <mergeCell ref="AN59:AO60"/>
    <mergeCell ref="B61:F64"/>
    <mergeCell ref="G61:K62"/>
    <mergeCell ref="L61:P62"/>
    <mergeCell ref="Q61:U62"/>
    <mergeCell ref="V61:Z64"/>
    <mergeCell ref="AA61:AE62"/>
    <mergeCell ref="AF61:AJ62"/>
    <mergeCell ref="AK61:AO62"/>
    <mergeCell ref="AP61:AQ64"/>
    <mergeCell ref="AR61:AS64"/>
    <mergeCell ref="AT61:AU64"/>
    <mergeCell ref="AF63:AG64"/>
    <mergeCell ref="AH63:AH64"/>
    <mergeCell ref="AI63:AJ64"/>
    <mergeCell ref="AK63:AL64"/>
    <mergeCell ref="AV61:AW64"/>
    <mergeCell ref="AX61:AZ64"/>
    <mergeCell ref="BA61:BC64"/>
    <mergeCell ref="BD61:BD64"/>
    <mergeCell ref="BE61:BE64"/>
    <mergeCell ref="BF61:BF64"/>
    <mergeCell ref="G63:H64"/>
    <mergeCell ref="I63:I64"/>
    <mergeCell ref="J63:K64"/>
    <mergeCell ref="L63:M64"/>
    <mergeCell ref="N63:N64"/>
    <mergeCell ref="O63:P64"/>
    <mergeCell ref="AF65:AJ66"/>
    <mergeCell ref="Q63:R64"/>
    <mergeCell ref="S63:S64"/>
    <mergeCell ref="T63:U64"/>
    <mergeCell ref="AA63:AB64"/>
    <mergeCell ref="AC63:AC64"/>
    <mergeCell ref="AD63:AE64"/>
    <mergeCell ref="AF67:AG68"/>
    <mergeCell ref="BA65:BC68"/>
    <mergeCell ref="AM63:AM64"/>
    <mergeCell ref="AN63:AO64"/>
    <mergeCell ref="B65:F68"/>
    <mergeCell ref="G65:K66"/>
    <mergeCell ref="L65:P66"/>
    <mergeCell ref="Q65:U66"/>
    <mergeCell ref="V65:Z66"/>
    <mergeCell ref="AA65:AE68"/>
    <mergeCell ref="AP65:AQ68"/>
    <mergeCell ref="AR65:AS68"/>
    <mergeCell ref="AT65:AU68"/>
    <mergeCell ref="AV65:AW68"/>
    <mergeCell ref="AX65:AZ68"/>
    <mergeCell ref="AK65:AO66"/>
    <mergeCell ref="BD65:BD68"/>
    <mergeCell ref="BE65:BE68"/>
    <mergeCell ref="BF65:BF68"/>
    <mergeCell ref="G67:H68"/>
    <mergeCell ref="I67:I68"/>
    <mergeCell ref="J67:K68"/>
    <mergeCell ref="L67:M68"/>
    <mergeCell ref="N67:N68"/>
    <mergeCell ref="O67:P68"/>
    <mergeCell ref="Q67:R68"/>
    <mergeCell ref="B69:F72"/>
    <mergeCell ref="G69:K70"/>
    <mergeCell ref="L69:P70"/>
    <mergeCell ref="Q69:U70"/>
    <mergeCell ref="V69:Z70"/>
    <mergeCell ref="S67:S68"/>
    <mergeCell ref="T67:U68"/>
    <mergeCell ref="V67:W68"/>
    <mergeCell ref="X67:X68"/>
    <mergeCell ref="Y67:Z68"/>
    <mergeCell ref="AK71:AL72"/>
    <mergeCell ref="AH67:AH68"/>
    <mergeCell ref="AI67:AJ68"/>
    <mergeCell ref="AK67:AL68"/>
    <mergeCell ref="AM67:AM68"/>
    <mergeCell ref="AN67:AO68"/>
    <mergeCell ref="BD69:BD72"/>
    <mergeCell ref="BE69:BE72"/>
    <mergeCell ref="BF69:BF72"/>
    <mergeCell ref="AA69:AE70"/>
    <mergeCell ref="AF69:AJ72"/>
    <mergeCell ref="AK69:AO70"/>
    <mergeCell ref="AP69:AQ72"/>
    <mergeCell ref="AR69:AS72"/>
    <mergeCell ref="AT69:AU72"/>
    <mergeCell ref="AA71:AB72"/>
    <mergeCell ref="G71:H72"/>
    <mergeCell ref="I71:I72"/>
    <mergeCell ref="J71:K72"/>
    <mergeCell ref="L71:M72"/>
    <mergeCell ref="N71:N72"/>
    <mergeCell ref="O71:P72"/>
    <mergeCell ref="AF73:AJ74"/>
    <mergeCell ref="AK73:AO76"/>
    <mergeCell ref="Q71:R72"/>
    <mergeCell ref="S71:S72"/>
    <mergeCell ref="T71:U72"/>
    <mergeCell ref="V71:W72"/>
    <mergeCell ref="X71:X72"/>
    <mergeCell ref="Y71:Z72"/>
    <mergeCell ref="AC71:AC72"/>
    <mergeCell ref="AD71:AE72"/>
    <mergeCell ref="B73:F76"/>
    <mergeCell ref="G73:K74"/>
    <mergeCell ref="L73:P74"/>
    <mergeCell ref="Q73:U74"/>
    <mergeCell ref="V73:Z74"/>
    <mergeCell ref="AA73:AE74"/>
    <mergeCell ref="AR73:AS76"/>
    <mergeCell ref="AT73:AU76"/>
    <mergeCell ref="AV73:AW76"/>
    <mergeCell ref="AX73:AZ76"/>
    <mergeCell ref="BA73:BC76"/>
    <mergeCell ref="AM71:AM72"/>
    <mergeCell ref="AN71:AO72"/>
    <mergeCell ref="AV69:AW72"/>
    <mergeCell ref="AX69:AZ72"/>
    <mergeCell ref="BA69:BC72"/>
    <mergeCell ref="BD73:BD76"/>
    <mergeCell ref="BE73:BE76"/>
    <mergeCell ref="BF73:BF76"/>
    <mergeCell ref="G75:H76"/>
    <mergeCell ref="I75:I76"/>
    <mergeCell ref="J75:K76"/>
    <mergeCell ref="L75:M76"/>
    <mergeCell ref="N75:N76"/>
    <mergeCell ref="O75:P76"/>
    <mergeCell ref="Q75:R76"/>
    <mergeCell ref="B77:H77"/>
    <mergeCell ref="I77:L77"/>
    <mergeCell ref="M77:AT77"/>
    <mergeCell ref="S75:S76"/>
    <mergeCell ref="T75:U76"/>
    <mergeCell ref="V75:W76"/>
    <mergeCell ref="X75:X76"/>
    <mergeCell ref="Y75:Z76"/>
    <mergeCell ref="AA75:AB76"/>
    <mergeCell ref="AP73:AQ76"/>
    <mergeCell ref="I78:AJ78"/>
    <mergeCell ref="AC75:AC76"/>
    <mergeCell ref="AD75:AE76"/>
    <mergeCell ref="AF75:AG76"/>
    <mergeCell ref="AH75:AH76"/>
    <mergeCell ref="AI75:AJ76"/>
  </mergeCells>
  <phoneticPr fontId="34"/>
  <pageMargins left="0.25" right="0.25" top="0.75" bottom="0.75" header="0.3" footer="0.3"/>
  <pageSetup paperSize="9" firstPageNumber="0" orientation="landscape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0"/>
  <sheetViews>
    <sheetView tabSelected="1" zoomScaleNormal="100" workbookViewId="0">
      <selection activeCell="D8" sqref="D8"/>
    </sheetView>
  </sheetViews>
  <sheetFormatPr defaultColWidth="9" defaultRowHeight="13.2" x14ac:dyDescent="0.2"/>
  <cols>
    <col min="1" max="2" width="9" style="340" customWidth="1"/>
    <col min="3" max="3" width="2" style="340" customWidth="1"/>
    <col min="4" max="6" width="6.21875" style="340" customWidth="1"/>
    <col min="7" max="7" width="2" style="340" customWidth="1"/>
    <col min="8" max="9" width="9" style="340" customWidth="1"/>
    <col min="10" max="10" width="2" style="340" customWidth="1"/>
    <col min="11" max="13" width="6.21875" style="340" customWidth="1"/>
    <col min="14" max="14" width="2.109375" style="340" customWidth="1"/>
    <col min="15" max="15" width="9" style="340" bestFit="1"/>
    <col min="16" max="16384" width="9" style="340"/>
  </cols>
  <sheetData>
    <row r="1" spans="1:15" ht="16.2" x14ac:dyDescent="0.2">
      <c r="A1" s="335" t="s">
        <v>144</v>
      </c>
      <c r="B1" s="335"/>
      <c r="C1" s="336"/>
      <c r="D1" s="337">
        <v>43002</v>
      </c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9"/>
    </row>
    <row r="2" spans="1:15" x14ac:dyDescent="0.2">
      <c r="A2" s="341" t="s">
        <v>171</v>
      </c>
      <c r="B2" s="341"/>
      <c r="C2" s="342"/>
      <c r="D2" s="341" t="s">
        <v>379</v>
      </c>
      <c r="E2" s="341"/>
      <c r="F2" s="341"/>
      <c r="G2" s="341"/>
      <c r="H2" s="341"/>
      <c r="I2" s="341"/>
      <c r="J2" s="341"/>
      <c r="K2" s="341"/>
      <c r="L2" s="341"/>
      <c r="M2" s="341"/>
      <c r="N2" s="342"/>
      <c r="O2" s="343"/>
    </row>
    <row r="3" spans="1:15" x14ac:dyDescent="0.2">
      <c r="A3" s="344"/>
      <c r="B3" s="345" t="s">
        <v>157</v>
      </c>
      <c r="C3" s="346"/>
      <c r="D3" s="346"/>
      <c r="E3" s="346"/>
      <c r="F3" s="346"/>
      <c r="G3" s="346"/>
      <c r="H3" s="347"/>
      <c r="I3" s="345" t="s">
        <v>317</v>
      </c>
      <c r="J3" s="346"/>
      <c r="K3" s="346"/>
      <c r="L3" s="346"/>
      <c r="M3" s="346"/>
      <c r="N3" s="346"/>
      <c r="O3" s="347"/>
    </row>
    <row r="4" spans="1:15" ht="13.5" customHeight="1" x14ac:dyDescent="0.2">
      <c r="A4" s="348">
        <v>1</v>
      </c>
      <c r="B4" s="349" t="s">
        <v>178</v>
      </c>
      <c r="C4" s="350"/>
      <c r="D4" s="350"/>
      <c r="E4" s="351"/>
      <c r="F4" s="351"/>
      <c r="G4" s="351"/>
      <c r="H4" s="352"/>
      <c r="I4" s="349" t="s">
        <v>233</v>
      </c>
      <c r="J4" s="350"/>
      <c r="K4" s="350"/>
      <c r="L4" s="351"/>
      <c r="M4" s="351"/>
      <c r="N4" s="351"/>
      <c r="O4" s="352"/>
    </row>
    <row r="5" spans="1:15" ht="13.5" customHeight="1" x14ac:dyDescent="0.2">
      <c r="A5" s="353"/>
      <c r="B5" s="354" t="s">
        <v>11</v>
      </c>
      <c r="C5" s="355"/>
      <c r="D5" s="355"/>
      <c r="E5" s="356" t="s">
        <v>5</v>
      </c>
      <c r="F5" s="355" t="s">
        <v>114</v>
      </c>
      <c r="G5" s="355"/>
      <c r="H5" s="357"/>
      <c r="I5" s="354" t="s">
        <v>68</v>
      </c>
      <c r="J5" s="355"/>
      <c r="K5" s="355"/>
      <c r="L5" s="356" t="s">
        <v>5</v>
      </c>
      <c r="M5" s="355" t="s">
        <v>380</v>
      </c>
      <c r="N5" s="355"/>
      <c r="O5" s="357"/>
    </row>
    <row r="6" spans="1:15" ht="13.5" customHeight="1" x14ac:dyDescent="0.2">
      <c r="A6" s="353"/>
      <c r="B6" s="358"/>
      <c r="C6" s="359"/>
      <c r="D6" s="359"/>
      <c r="E6" s="359"/>
      <c r="F6" s="359"/>
      <c r="G6" s="359"/>
      <c r="H6" s="360"/>
      <c r="I6" s="358"/>
      <c r="J6" s="359"/>
      <c r="K6" s="359"/>
      <c r="L6" s="359"/>
      <c r="M6" s="359"/>
      <c r="N6" s="359"/>
      <c r="O6" s="360"/>
    </row>
    <row r="7" spans="1:15" ht="13.5" customHeight="1" x14ac:dyDescent="0.2">
      <c r="A7" s="353"/>
      <c r="B7" s="361">
        <f>SUM(D7:D10)</f>
        <v>87</v>
      </c>
      <c r="C7" s="362"/>
      <c r="D7" s="363">
        <v>20</v>
      </c>
      <c r="E7" s="363" t="s">
        <v>182</v>
      </c>
      <c r="F7" s="363">
        <v>5</v>
      </c>
      <c r="G7" s="364"/>
      <c r="H7" s="361">
        <f>SUM(F7:F10)</f>
        <v>41</v>
      </c>
      <c r="I7" s="361">
        <f>SUM(K7:K10)</f>
        <v>51</v>
      </c>
      <c r="J7" s="362"/>
      <c r="K7" s="363">
        <v>11</v>
      </c>
      <c r="L7" s="363" t="s">
        <v>182</v>
      </c>
      <c r="M7" s="363">
        <v>11</v>
      </c>
      <c r="N7" s="364"/>
      <c r="O7" s="361">
        <f>SUM(M7:M10)</f>
        <v>54</v>
      </c>
    </row>
    <row r="8" spans="1:15" ht="13.5" customHeight="1" x14ac:dyDescent="0.2">
      <c r="A8" s="353"/>
      <c r="B8" s="361"/>
      <c r="C8" s="365"/>
      <c r="D8" s="363">
        <v>24</v>
      </c>
      <c r="E8" s="363" t="s">
        <v>182</v>
      </c>
      <c r="F8" s="363">
        <v>7</v>
      </c>
      <c r="G8" s="366"/>
      <c r="H8" s="361"/>
      <c r="I8" s="361"/>
      <c r="J8" s="365"/>
      <c r="K8" s="363">
        <v>14</v>
      </c>
      <c r="L8" s="363" t="s">
        <v>182</v>
      </c>
      <c r="M8" s="363">
        <v>18</v>
      </c>
      <c r="N8" s="366"/>
      <c r="O8" s="361"/>
    </row>
    <row r="9" spans="1:15" ht="13.5" customHeight="1" x14ac:dyDescent="0.2">
      <c r="A9" s="353"/>
      <c r="B9" s="361"/>
      <c r="C9" s="365"/>
      <c r="D9" s="363">
        <v>13</v>
      </c>
      <c r="E9" s="363" t="s">
        <v>182</v>
      </c>
      <c r="F9" s="363">
        <v>16</v>
      </c>
      <c r="G9" s="366"/>
      <c r="H9" s="361"/>
      <c r="I9" s="361"/>
      <c r="J9" s="365"/>
      <c r="K9" s="363">
        <v>12</v>
      </c>
      <c r="L9" s="363" t="s">
        <v>182</v>
      </c>
      <c r="M9" s="363">
        <v>9</v>
      </c>
      <c r="N9" s="366"/>
      <c r="O9" s="361"/>
    </row>
    <row r="10" spans="1:15" ht="13.5" customHeight="1" x14ac:dyDescent="0.2">
      <c r="A10" s="353"/>
      <c r="B10" s="361"/>
      <c r="C10" s="367"/>
      <c r="D10" s="363">
        <v>30</v>
      </c>
      <c r="E10" s="363" t="s">
        <v>182</v>
      </c>
      <c r="F10" s="363">
        <v>13</v>
      </c>
      <c r="G10" s="368"/>
      <c r="H10" s="361"/>
      <c r="I10" s="361"/>
      <c r="J10" s="367"/>
      <c r="K10" s="363">
        <v>14</v>
      </c>
      <c r="L10" s="363" t="s">
        <v>182</v>
      </c>
      <c r="M10" s="363">
        <v>16</v>
      </c>
      <c r="N10" s="368"/>
      <c r="O10" s="361"/>
    </row>
    <row r="11" spans="1:15" ht="13.5" customHeight="1" x14ac:dyDescent="0.2">
      <c r="A11" s="369"/>
      <c r="B11" s="367"/>
      <c r="C11" s="370"/>
      <c r="D11" s="371"/>
      <c r="E11" s="372"/>
      <c r="F11" s="373"/>
      <c r="G11" s="373"/>
      <c r="H11" s="374"/>
      <c r="I11" s="367"/>
      <c r="J11" s="370"/>
      <c r="K11" s="371"/>
      <c r="L11" s="372"/>
      <c r="M11" s="373"/>
      <c r="N11" s="373"/>
      <c r="O11" s="374"/>
    </row>
    <row r="12" spans="1:15" s="375" customFormat="1" ht="13.5" customHeight="1" x14ac:dyDescent="0.2">
      <c r="A12" s="348">
        <v>2</v>
      </c>
      <c r="B12" s="349" t="s">
        <v>208</v>
      </c>
      <c r="C12" s="350"/>
      <c r="D12" s="350"/>
      <c r="E12" s="351"/>
      <c r="F12" s="351"/>
      <c r="G12" s="351"/>
      <c r="H12" s="352"/>
      <c r="I12" s="349" t="s">
        <v>162</v>
      </c>
      <c r="J12" s="350"/>
      <c r="K12" s="350"/>
      <c r="L12" s="351"/>
      <c r="M12" s="351"/>
      <c r="N12" s="351"/>
      <c r="O12" s="352"/>
    </row>
    <row r="13" spans="1:15" s="375" customFormat="1" ht="13.5" customHeight="1" x14ac:dyDescent="0.2">
      <c r="A13" s="353"/>
      <c r="B13" s="354" t="s">
        <v>156</v>
      </c>
      <c r="C13" s="355"/>
      <c r="D13" s="355"/>
      <c r="E13" s="356" t="s">
        <v>5</v>
      </c>
      <c r="F13" s="355" t="s">
        <v>36</v>
      </c>
      <c r="G13" s="355"/>
      <c r="H13" s="357"/>
      <c r="I13" s="354" t="s">
        <v>126</v>
      </c>
      <c r="J13" s="355"/>
      <c r="K13" s="355"/>
      <c r="L13" s="356" t="s">
        <v>5</v>
      </c>
      <c r="M13" s="355" t="s">
        <v>381</v>
      </c>
      <c r="N13" s="355"/>
      <c r="O13" s="357"/>
    </row>
    <row r="14" spans="1:15" s="375" customFormat="1" ht="13.5" customHeight="1" x14ac:dyDescent="0.2">
      <c r="A14" s="353"/>
      <c r="B14" s="358"/>
      <c r="C14" s="359"/>
      <c r="D14" s="359"/>
      <c r="E14" s="359"/>
      <c r="F14" s="359"/>
      <c r="G14" s="359"/>
      <c r="H14" s="360"/>
      <c r="I14" s="358"/>
      <c r="J14" s="359"/>
      <c r="K14" s="359"/>
      <c r="L14" s="359"/>
      <c r="M14" s="359"/>
      <c r="N14" s="359"/>
      <c r="O14" s="360"/>
    </row>
    <row r="15" spans="1:15" s="375" customFormat="1" ht="13.5" customHeight="1" x14ac:dyDescent="0.2">
      <c r="A15" s="353"/>
      <c r="B15" s="361">
        <f>SUM(D15:D18)</f>
        <v>56</v>
      </c>
      <c r="C15" s="362"/>
      <c r="D15" s="363">
        <v>11</v>
      </c>
      <c r="E15" s="363" t="s">
        <v>182</v>
      </c>
      <c r="F15" s="363">
        <v>8</v>
      </c>
      <c r="G15" s="364"/>
      <c r="H15" s="361">
        <f>SUM(F15:F18)</f>
        <v>37</v>
      </c>
      <c r="I15" s="361">
        <f>SUM(K15:K18)</f>
        <v>45</v>
      </c>
      <c r="J15" s="362"/>
      <c r="K15" s="363">
        <v>5</v>
      </c>
      <c r="L15" s="363" t="s">
        <v>182</v>
      </c>
      <c r="M15" s="363">
        <v>15</v>
      </c>
      <c r="N15" s="364"/>
      <c r="O15" s="361">
        <f>SUM(M15:M18)</f>
        <v>47</v>
      </c>
    </row>
    <row r="16" spans="1:15" s="375" customFormat="1" ht="13.5" customHeight="1" x14ac:dyDescent="0.2">
      <c r="A16" s="353"/>
      <c r="B16" s="361"/>
      <c r="C16" s="365"/>
      <c r="D16" s="363">
        <v>12</v>
      </c>
      <c r="E16" s="363" t="s">
        <v>182</v>
      </c>
      <c r="F16" s="363">
        <v>10</v>
      </c>
      <c r="G16" s="366"/>
      <c r="H16" s="361"/>
      <c r="I16" s="361"/>
      <c r="J16" s="365"/>
      <c r="K16" s="363">
        <v>17</v>
      </c>
      <c r="L16" s="363" t="s">
        <v>182</v>
      </c>
      <c r="M16" s="363">
        <v>14</v>
      </c>
      <c r="N16" s="366"/>
      <c r="O16" s="361"/>
    </row>
    <row r="17" spans="1:15" s="375" customFormat="1" ht="13.5" customHeight="1" x14ac:dyDescent="0.2">
      <c r="A17" s="353"/>
      <c r="B17" s="361"/>
      <c r="C17" s="365"/>
      <c r="D17" s="363">
        <v>16</v>
      </c>
      <c r="E17" s="363" t="s">
        <v>182</v>
      </c>
      <c r="F17" s="363">
        <v>9</v>
      </c>
      <c r="G17" s="366"/>
      <c r="H17" s="361"/>
      <c r="I17" s="361"/>
      <c r="J17" s="365"/>
      <c r="K17" s="363">
        <v>15</v>
      </c>
      <c r="L17" s="363" t="s">
        <v>182</v>
      </c>
      <c r="M17" s="363">
        <v>10</v>
      </c>
      <c r="N17" s="366"/>
      <c r="O17" s="361"/>
    </row>
    <row r="18" spans="1:15" s="375" customFormat="1" ht="13.5" customHeight="1" x14ac:dyDescent="0.2">
      <c r="A18" s="353"/>
      <c r="B18" s="361"/>
      <c r="C18" s="367"/>
      <c r="D18" s="363">
        <v>17</v>
      </c>
      <c r="E18" s="363" t="s">
        <v>182</v>
      </c>
      <c r="F18" s="363">
        <v>10</v>
      </c>
      <c r="G18" s="368"/>
      <c r="H18" s="361"/>
      <c r="I18" s="361"/>
      <c r="J18" s="367"/>
      <c r="K18" s="363">
        <v>8</v>
      </c>
      <c r="L18" s="363" t="s">
        <v>182</v>
      </c>
      <c r="M18" s="363">
        <v>8</v>
      </c>
      <c r="N18" s="368"/>
      <c r="O18" s="361"/>
    </row>
    <row r="19" spans="1:15" s="375" customFormat="1" ht="13.5" customHeight="1" x14ac:dyDescent="0.2">
      <c r="A19" s="369"/>
      <c r="B19" s="367"/>
      <c r="C19" s="370"/>
      <c r="D19" s="371"/>
      <c r="E19" s="372"/>
      <c r="F19" s="373"/>
      <c r="G19" s="373"/>
      <c r="H19" s="374"/>
      <c r="I19" s="367"/>
      <c r="J19" s="370"/>
      <c r="K19" s="371"/>
      <c r="L19" s="372"/>
      <c r="M19" s="373"/>
      <c r="N19" s="373"/>
      <c r="O19" s="374"/>
    </row>
    <row r="20" spans="1:15" s="375" customFormat="1" ht="13.5" customHeight="1" x14ac:dyDescent="0.2">
      <c r="A20" s="348">
        <v>3</v>
      </c>
      <c r="B20" s="349" t="s">
        <v>194</v>
      </c>
      <c r="C20" s="350"/>
      <c r="D20" s="350"/>
      <c r="E20" s="351"/>
      <c r="F20" s="351"/>
      <c r="G20" s="351"/>
      <c r="H20" s="352"/>
      <c r="I20" s="349" t="s">
        <v>196</v>
      </c>
      <c r="J20" s="350"/>
      <c r="K20" s="350"/>
      <c r="L20" s="351"/>
      <c r="M20" s="351"/>
      <c r="N20" s="351"/>
      <c r="O20" s="352"/>
    </row>
    <row r="21" spans="1:15" s="375" customFormat="1" ht="13.5" customHeight="1" x14ac:dyDescent="0.2">
      <c r="A21" s="353"/>
      <c r="B21" s="354" t="s">
        <v>292</v>
      </c>
      <c r="C21" s="355"/>
      <c r="D21" s="355"/>
      <c r="E21" s="356" t="s">
        <v>5</v>
      </c>
      <c r="F21" s="355" t="s">
        <v>371</v>
      </c>
      <c r="G21" s="355"/>
      <c r="H21" s="357"/>
      <c r="I21" s="354" t="s">
        <v>368</v>
      </c>
      <c r="J21" s="355"/>
      <c r="K21" s="355"/>
      <c r="L21" s="356" t="s">
        <v>5</v>
      </c>
      <c r="M21" s="355" t="s">
        <v>21</v>
      </c>
      <c r="N21" s="355"/>
      <c r="O21" s="357"/>
    </row>
    <row r="22" spans="1:15" s="375" customFormat="1" ht="13.5" customHeight="1" x14ac:dyDescent="0.2">
      <c r="A22" s="353"/>
      <c r="B22" s="358"/>
      <c r="C22" s="359"/>
      <c r="D22" s="359"/>
      <c r="E22" s="359"/>
      <c r="F22" s="359"/>
      <c r="G22" s="359"/>
      <c r="H22" s="360"/>
      <c r="I22" s="358"/>
      <c r="J22" s="359"/>
      <c r="K22" s="359"/>
      <c r="L22" s="359"/>
      <c r="M22" s="359"/>
      <c r="N22" s="359"/>
      <c r="O22" s="360"/>
    </row>
    <row r="23" spans="1:15" s="375" customFormat="1" ht="13.5" customHeight="1" x14ac:dyDescent="0.2">
      <c r="A23" s="353"/>
      <c r="B23" s="361">
        <f>SUM(D23:D26)</f>
        <v>71</v>
      </c>
      <c r="C23" s="362"/>
      <c r="D23" s="363">
        <v>11</v>
      </c>
      <c r="E23" s="363" t="s">
        <v>182</v>
      </c>
      <c r="F23" s="363">
        <v>12</v>
      </c>
      <c r="G23" s="364"/>
      <c r="H23" s="361">
        <f>SUM(F23:F26)</f>
        <v>57</v>
      </c>
      <c r="I23" s="361">
        <f>SUM(K23:K26)</f>
        <v>58</v>
      </c>
      <c r="J23" s="362"/>
      <c r="K23" s="363">
        <v>17</v>
      </c>
      <c r="L23" s="363" t="s">
        <v>182</v>
      </c>
      <c r="M23" s="363">
        <v>15</v>
      </c>
      <c r="N23" s="364"/>
      <c r="O23" s="361">
        <f>SUM(M23:M26)</f>
        <v>62</v>
      </c>
    </row>
    <row r="24" spans="1:15" s="375" customFormat="1" ht="13.5" customHeight="1" x14ac:dyDescent="0.2">
      <c r="A24" s="353"/>
      <c r="B24" s="361"/>
      <c r="C24" s="365"/>
      <c r="D24" s="363">
        <v>23</v>
      </c>
      <c r="E24" s="363" t="s">
        <v>182</v>
      </c>
      <c r="F24" s="363">
        <v>12</v>
      </c>
      <c r="G24" s="366"/>
      <c r="H24" s="361"/>
      <c r="I24" s="361"/>
      <c r="J24" s="365"/>
      <c r="K24" s="363">
        <v>6</v>
      </c>
      <c r="L24" s="363" t="s">
        <v>182</v>
      </c>
      <c r="M24" s="363">
        <v>12</v>
      </c>
      <c r="N24" s="366"/>
      <c r="O24" s="361"/>
    </row>
    <row r="25" spans="1:15" s="375" customFormat="1" ht="13.5" customHeight="1" x14ac:dyDescent="0.2">
      <c r="A25" s="353"/>
      <c r="B25" s="361"/>
      <c r="C25" s="365"/>
      <c r="D25" s="363">
        <v>22</v>
      </c>
      <c r="E25" s="363" t="s">
        <v>182</v>
      </c>
      <c r="F25" s="363">
        <v>13</v>
      </c>
      <c r="G25" s="366"/>
      <c r="H25" s="361"/>
      <c r="I25" s="361"/>
      <c r="J25" s="365"/>
      <c r="K25" s="363">
        <v>12</v>
      </c>
      <c r="L25" s="363" t="s">
        <v>182</v>
      </c>
      <c r="M25" s="363">
        <v>12</v>
      </c>
      <c r="N25" s="366"/>
      <c r="O25" s="361"/>
    </row>
    <row r="26" spans="1:15" s="375" customFormat="1" ht="13.5" customHeight="1" x14ac:dyDescent="0.2">
      <c r="A26" s="353"/>
      <c r="B26" s="361"/>
      <c r="C26" s="367"/>
      <c r="D26" s="363">
        <v>15</v>
      </c>
      <c r="E26" s="363" t="s">
        <v>182</v>
      </c>
      <c r="F26" s="363">
        <v>20</v>
      </c>
      <c r="G26" s="368"/>
      <c r="H26" s="361"/>
      <c r="I26" s="361"/>
      <c r="J26" s="367"/>
      <c r="K26" s="363">
        <v>23</v>
      </c>
      <c r="L26" s="363" t="s">
        <v>182</v>
      </c>
      <c r="M26" s="363">
        <v>23</v>
      </c>
      <c r="N26" s="368"/>
      <c r="O26" s="361"/>
    </row>
    <row r="27" spans="1:15" s="375" customFormat="1" ht="13.5" customHeight="1" x14ac:dyDescent="0.2">
      <c r="A27" s="369"/>
      <c r="B27" s="367"/>
      <c r="C27" s="370"/>
      <c r="D27" s="371"/>
      <c r="E27" s="372"/>
      <c r="F27" s="373"/>
      <c r="G27" s="373"/>
      <c r="H27" s="374"/>
      <c r="I27" s="367"/>
      <c r="J27" s="370"/>
      <c r="K27" s="371"/>
      <c r="L27" s="372"/>
      <c r="M27" s="373"/>
      <c r="N27" s="373"/>
      <c r="O27" s="374"/>
    </row>
    <row r="28" spans="1:15" s="375" customFormat="1" ht="13.5" customHeight="1" x14ac:dyDescent="0.2">
      <c r="A28" s="348">
        <v>4</v>
      </c>
      <c r="B28" s="349" t="s">
        <v>190</v>
      </c>
      <c r="C28" s="350"/>
      <c r="D28" s="350"/>
      <c r="E28" s="351"/>
      <c r="F28" s="351"/>
      <c r="G28" s="351"/>
      <c r="H28" s="352"/>
      <c r="I28" s="349" t="s">
        <v>211</v>
      </c>
      <c r="J28" s="350"/>
      <c r="K28" s="350"/>
      <c r="L28" s="351"/>
      <c r="M28" s="351"/>
      <c r="N28" s="351"/>
      <c r="O28" s="352"/>
    </row>
    <row r="29" spans="1:15" s="375" customFormat="1" ht="13.5" customHeight="1" x14ac:dyDescent="0.2">
      <c r="A29" s="353"/>
      <c r="B29" s="354" t="s">
        <v>361</v>
      </c>
      <c r="C29" s="355"/>
      <c r="D29" s="355"/>
      <c r="E29" s="356"/>
      <c r="F29" s="355" t="s">
        <v>25</v>
      </c>
      <c r="G29" s="355"/>
      <c r="H29" s="357"/>
      <c r="I29" s="354" t="s">
        <v>83</v>
      </c>
      <c r="J29" s="355"/>
      <c r="K29" s="355"/>
      <c r="L29" s="356" t="s">
        <v>5</v>
      </c>
      <c r="M29" s="355" t="s">
        <v>304</v>
      </c>
      <c r="N29" s="355"/>
      <c r="O29" s="357"/>
    </row>
    <row r="30" spans="1:15" s="375" customFormat="1" ht="13.5" customHeight="1" x14ac:dyDescent="0.2">
      <c r="A30" s="353"/>
      <c r="B30" s="358"/>
      <c r="C30" s="359"/>
      <c r="D30" s="359"/>
      <c r="E30" s="359"/>
      <c r="F30" s="359"/>
      <c r="G30" s="359"/>
      <c r="H30" s="360"/>
      <c r="I30" s="358"/>
      <c r="J30" s="359"/>
      <c r="K30" s="359"/>
      <c r="L30" s="359"/>
      <c r="M30" s="359"/>
      <c r="N30" s="359"/>
      <c r="O30" s="360"/>
    </row>
    <row r="31" spans="1:15" s="375" customFormat="1" ht="13.5" customHeight="1" x14ac:dyDescent="0.2">
      <c r="A31" s="353"/>
      <c r="B31" s="361">
        <f>SUM(D31:D34)</f>
        <v>72</v>
      </c>
      <c r="C31" s="362"/>
      <c r="D31" s="363">
        <v>17</v>
      </c>
      <c r="E31" s="363" t="s">
        <v>182</v>
      </c>
      <c r="F31" s="363">
        <v>10</v>
      </c>
      <c r="G31" s="364"/>
      <c r="H31" s="361">
        <f>SUM(F31:F34)</f>
        <v>55</v>
      </c>
      <c r="I31" s="361">
        <f>SUM(K31:K34)</f>
        <v>92</v>
      </c>
      <c r="J31" s="362"/>
      <c r="K31" s="363">
        <v>13</v>
      </c>
      <c r="L31" s="363" t="s">
        <v>182</v>
      </c>
      <c r="M31" s="363">
        <v>4</v>
      </c>
      <c r="N31" s="364"/>
      <c r="O31" s="361">
        <f>SUM(M31:M34)</f>
        <v>14</v>
      </c>
    </row>
    <row r="32" spans="1:15" s="375" customFormat="1" ht="13.5" customHeight="1" x14ac:dyDescent="0.2">
      <c r="A32" s="353"/>
      <c r="B32" s="361"/>
      <c r="C32" s="365"/>
      <c r="D32" s="363">
        <v>11</v>
      </c>
      <c r="E32" s="363" t="s">
        <v>182</v>
      </c>
      <c r="F32" s="363">
        <v>18</v>
      </c>
      <c r="G32" s="366"/>
      <c r="H32" s="361"/>
      <c r="I32" s="361"/>
      <c r="J32" s="365"/>
      <c r="K32" s="363">
        <v>33</v>
      </c>
      <c r="L32" s="363" t="s">
        <v>182</v>
      </c>
      <c r="M32" s="363">
        <v>2</v>
      </c>
      <c r="N32" s="366"/>
      <c r="O32" s="361"/>
    </row>
    <row r="33" spans="1:15" s="375" customFormat="1" ht="13.5" customHeight="1" x14ac:dyDescent="0.2">
      <c r="A33" s="353"/>
      <c r="B33" s="361"/>
      <c r="C33" s="365"/>
      <c r="D33" s="363">
        <v>25</v>
      </c>
      <c r="E33" s="363" t="s">
        <v>182</v>
      </c>
      <c r="F33" s="363">
        <v>14</v>
      </c>
      <c r="G33" s="366"/>
      <c r="H33" s="361"/>
      <c r="I33" s="361"/>
      <c r="J33" s="365"/>
      <c r="K33" s="363">
        <v>23</v>
      </c>
      <c r="L33" s="363" t="s">
        <v>182</v>
      </c>
      <c r="M33" s="363">
        <v>4</v>
      </c>
      <c r="N33" s="366"/>
      <c r="O33" s="361"/>
    </row>
    <row r="34" spans="1:15" s="375" customFormat="1" ht="13.5" customHeight="1" x14ac:dyDescent="0.2">
      <c r="A34" s="353"/>
      <c r="B34" s="361"/>
      <c r="C34" s="367"/>
      <c r="D34" s="363">
        <v>19</v>
      </c>
      <c r="E34" s="363" t="s">
        <v>182</v>
      </c>
      <c r="F34" s="363">
        <v>13</v>
      </c>
      <c r="G34" s="368"/>
      <c r="H34" s="361"/>
      <c r="I34" s="361"/>
      <c r="J34" s="367"/>
      <c r="K34" s="363">
        <v>23</v>
      </c>
      <c r="L34" s="363" t="s">
        <v>182</v>
      </c>
      <c r="M34" s="363">
        <v>4</v>
      </c>
      <c r="N34" s="368"/>
      <c r="O34" s="361"/>
    </row>
    <row r="35" spans="1:15" s="375" customFormat="1" ht="13.5" customHeight="1" x14ac:dyDescent="0.2">
      <c r="A35" s="369"/>
      <c r="B35" s="367"/>
      <c r="C35" s="370"/>
      <c r="D35" s="371"/>
      <c r="E35" s="372"/>
      <c r="F35" s="373"/>
      <c r="G35" s="373"/>
      <c r="H35" s="374"/>
      <c r="I35" s="367"/>
      <c r="J35" s="370"/>
      <c r="K35" s="371"/>
      <c r="L35" s="372"/>
      <c r="M35" s="373"/>
      <c r="N35" s="373"/>
      <c r="O35" s="374"/>
    </row>
    <row r="36" spans="1:15" s="375" customFormat="1" x14ac:dyDescent="0.2">
      <c r="A36" s="348">
        <v>5</v>
      </c>
      <c r="B36" s="349" t="s">
        <v>273</v>
      </c>
      <c r="C36" s="350"/>
      <c r="D36" s="350"/>
      <c r="E36" s="351"/>
      <c r="F36" s="351"/>
      <c r="G36" s="351"/>
      <c r="H36" s="352"/>
      <c r="I36" s="349" t="s">
        <v>99</v>
      </c>
      <c r="J36" s="350"/>
      <c r="K36" s="350"/>
      <c r="L36" s="351"/>
      <c r="M36" s="351"/>
      <c r="N36" s="351"/>
      <c r="O36" s="352"/>
    </row>
    <row r="37" spans="1:15" s="375" customFormat="1" x14ac:dyDescent="0.2">
      <c r="A37" s="353"/>
      <c r="B37" s="354" t="s">
        <v>200</v>
      </c>
      <c r="C37" s="355"/>
      <c r="D37" s="355"/>
      <c r="E37" s="356" t="s">
        <v>5</v>
      </c>
      <c r="F37" s="355" t="s">
        <v>217</v>
      </c>
      <c r="G37" s="355"/>
      <c r="H37" s="357"/>
      <c r="I37" s="354" t="s">
        <v>94</v>
      </c>
      <c r="J37" s="355"/>
      <c r="K37" s="355"/>
      <c r="L37" s="356" t="s">
        <v>5</v>
      </c>
      <c r="M37" s="355" t="s">
        <v>382</v>
      </c>
      <c r="N37" s="355"/>
      <c r="O37" s="357"/>
    </row>
    <row r="38" spans="1:15" s="375" customFormat="1" x14ac:dyDescent="0.2">
      <c r="A38" s="353"/>
      <c r="B38" s="358"/>
      <c r="C38" s="359"/>
      <c r="D38" s="359"/>
      <c r="E38" s="359"/>
      <c r="F38" s="359"/>
      <c r="G38" s="359"/>
      <c r="H38" s="360"/>
      <c r="I38" s="358"/>
      <c r="J38" s="359"/>
      <c r="K38" s="359"/>
      <c r="L38" s="359"/>
      <c r="M38" s="359"/>
      <c r="N38" s="359"/>
      <c r="O38" s="360"/>
    </row>
    <row r="39" spans="1:15" s="375" customFormat="1" ht="13.5" customHeight="1" x14ac:dyDescent="0.2">
      <c r="A39" s="353"/>
      <c r="B39" s="361">
        <f>SUM(D39:D42)</f>
        <v>78</v>
      </c>
      <c r="C39" s="362"/>
      <c r="D39" s="363">
        <v>18</v>
      </c>
      <c r="E39" s="363" t="s">
        <v>182</v>
      </c>
      <c r="F39" s="363">
        <v>21</v>
      </c>
      <c r="G39" s="364"/>
      <c r="H39" s="361">
        <f>SUM(F39:F42)</f>
        <v>82</v>
      </c>
      <c r="I39" s="361">
        <f>SUM(K39:K42)</f>
        <v>59</v>
      </c>
      <c r="J39" s="362"/>
      <c r="K39" s="363">
        <v>17</v>
      </c>
      <c r="L39" s="363" t="s">
        <v>182</v>
      </c>
      <c r="M39" s="363">
        <v>21</v>
      </c>
      <c r="N39" s="364"/>
      <c r="O39" s="361">
        <f>SUM(M39:M42)</f>
        <v>51</v>
      </c>
    </row>
    <row r="40" spans="1:15" s="375" customFormat="1" ht="13.5" customHeight="1" x14ac:dyDescent="0.2">
      <c r="A40" s="353"/>
      <c r="B40" s="361"/>
      <c r="C40" s="365"/>
      <c r="D40" s="363">
        <v>19</v>
      </c>
      <c r="E40" s="363" t="s">
        <v>182</v>
      </c>
      <c r="F40" s="363">
        <v>18</v>
      </c>
      <c r="G40" s="366"/>
      <c r="H40" s="361"/>
      <c r="I40" s="361"/>
      <c r="J40" s="365"/>
      <c r="K40" s="363">
        <v>20</v>
      </c>
      <c r="L40" s="363" t="s">
        <v>182</v>
      </c>
      <c r="M40" s="363">
        <v>6</v>
      </c>
      <c r="N40" s="366"/>
      <c r="O40" s="361"/>
    </row>
    <row r="41" spans="1:15" s="375" customFormat="1" ht="13.5" customHeight="1" x14ac:dyDescent="0.2">
      <c r="A41" s="353"/>
      <c r="B41" s="361"/>
      <c r="C41" s="365"/>
      <c r="D41" s="363">
        <v>20</v>
      </c>
      <c r="E41" s="363" t="s">
        <v>182</v>
      </c>
      <c r="F41" s="363">
        <v>20</v>
      </c>
      <c r="G41" s="366"/>
      <c r="H41" s="361"/>
      <c r="I41" s="361"/>
      <c r="J41" s="365"/>
      <c r="K41" s="363">
        <v>11</v>
      </c>
      <c r="L41" s="363" t="s">
        <v>182</v>
      </c>
      <c r="M41" s="363">
        <v>12</v>
      </c>
      <c r="N41" s="366"/>
      <c r="O41" s="361"/>
    </row>
    <row r="42" spans="1:15" s="375" customFormat="1" ht="13.5" customHeight="1" x14ac:dyDescent="0.2">
      <c r="A42" s="353"/>
      <c r="B42" s="361"/>
      <c r="C42" s="367"/>
      <c r="D42" s="363">
        <v>21</v>
      </c>
      <c r="E42" s="363" t="s">
        <v>182</v>
      </c>
      <c r="F42" s="363">
        <v>23</v>
      </c>
      <c r="G42" s="368"/>
      <c r="H42" s="361"/>
      <c r="I42" s="361"/>
      <c r="J42" s="367"/>
      <c r="K42" s="363">
        <v>11</v>
      </c>
      <c r="L42" s="363" t="s">
        <v>182</v>
      </c>
      <c r="M42" s="363">
        <v>12</v>
      </c>
      <c r="N42" s="368"/>
      <c r="O42" s="361"/>
    </row>
    <row r="43" spans="1:15" s="375" customFormat="1" ht="13.5" customHeight="1" x14ac:dyDescent="0.2">
      <c r="A43" s="369"/>
      <c r="B43" s="367"/>
      <c r="C43" s="370"/>
      <c r="D43" s="371"/>
      <c r="E43" s="372"/>
      <c r="F43" s="373"/>
      <c r="G43" s="373"/>
      <c r="H43" s="374"/>
      <c r="I43" s="367"/>
      <c r="J43" s="370"/>
      <c r="K43" s="371"/>
      <c r="L43" s="372"/>
      <c r="M43" s="373"/>
      <c r="N43" s="373"/>
      <c r="O43" s="374"/>
    </row>
    <row r="44" spans="1:15" s="375" customFormat="1" ht="13.5" customHeight="1" x14ac:dyDescent="0.2">
      <c r="A44" s="376"/>
      <c r="B44" s="377"/>
      <c r="C44" s="378"/>
      <c r="D44" s="379"/>
      <c r="E44" s="363"/>
      <c r="F44" s="380"/>
      <c r="G44" s="380"/>
      <c r="H44" s="377"/>
      <c r="I44" s="377"/>
      <c r="J44" s="378"/>
      <c r="K44" s="379"/>
      <c r="L44" s="363"/>
      <c r="M44" s="380"/>
      <c r="N44" s="380"/>
      <c r="O44" s="377"/>
    </row>
    <row r="45" spans="1:15" ht="16.2" x14ac:dyDescent="0.2">
      <c r="A45" s="381" t="s">
        <v>144</v>
      </c>
      <c r="B45" s="381"/>
      <c r="C45" s="382"/>
      <c r="D45" s="383">
        <v>43002</v>
      </c>
      <c r="E45" s="383"/>
      <c r="F45" s="383"/>
      <c r="G45" s="383"/>
      <c r="H45" s="383"/>
      <c r="I45" s="383"/>
      <c r="J45" s="383"/>
      <c r="K45" s="383"/>
      <c r="L45" s="383"/>
      <c r="M45" s="383"/>
      <c r="N45" s="384"/>
      <c r="O45" s="385"/>
    </row>
    <row r="46" spans="1:15" x14ac:dyDescent="0.2">
      <c r="A46" s="386" t="s">
        <v>171</v>
      </c>
      <c r="B46" s="386"/>
      <c r="C46" s="387"/>
      <c r="D46" s="386" t="s">
        <v>134</v>
      </c>
      <c r="E46" s="386"/>
      <c r="F46" s="386"/>
      <c r="G46" s="386"/>
      <c r="H46" s="386"/>
      <c r="I46" s="386"/>
      <c r="J46" s="386"/>
      <c r="K46" s="386"/>
      <c r="L46" s="386"/>
      <c r="M46" s="386"/>
      <c r="N46" s="387"/>
      <c r="O46" s="388"/>
    </row>
    <row r="47" spans="1:15" x14ac:dyDescent="0.2">
      <c r="A47" s="389"/>
      <c r="B47" s="390" t="s">
        <v>180</v>
      </c>
      <c r="C47" s="391"/>
      <c r="D47" s="391"/>
      <c r="E47" s="391"/>
      <c r="F47" s="391"/>
      <c r="G47" s="391"/>
      <c r="H47" s="392"/>
      <c r="I47" s="390" t="s">
        <v>173</v>
      </c>
      <c r="J47" s="391"/>
      <c r="K47" s="391"/>
      <c r="L47" s="391"/>
      <c r="M47" s="391"/>
      <c r="N47" s="391"/>
      <c r="O47" s="392"/>
    </row>
    <row r="48" spans="1:15" x14ac:dyDescent="0.2">
      <c r="A48" s="393">
        <v>1</v>
      </c>
      <c r="B48" s="394" t="s">
        <v>313</v>
      </c>
      <c r="C48" s="395"/>
      <c r="D48" s="395"/>
      <c r="E48" s="396"/>
      <c r="F48" s="396"/>
      <c r="G48" s="396"/>
      <c r="H48" s="397"/>
      <c r="I48" s="394" t="s">
        <v>255</v>
      </c>
      <c r="J48" s="395"/>
      <c r="K48" s="395"/>
      <c r="L48" s="396"/>
      <c r="M48" s="396"/>
      <c r="N48" s="396"/>
      <c r="O48" s="397"/>
    </row>
    <row r="49" spans="1:15" x14ac:dyDescent="0.2">
      <c r="A49" s="398"/>
      <c r="B49" s="399" t="s">
        <v>315</v>
      </c>
      <c r="C49" s="400"/>
      <c r="D49" s="400"/>
      <c r="E49" s="401" t="s">
        <v>5</v>
      </c>
      <c r="F49" s="400" t="s">
        <v>327</v>
      </c>
      <c r="G49" s="400"/>
      <c r="H49" s="402"/>
      <c r="I49" s="399" t="s">
        <v>246</v>
      </c>
      <c r="J49" s="400"/>
      <c r="K49" s="400"/>
      <c r="L49" s="401" t="s">
        <v>5</v>
      </c>
      <c r="M49" s="400" t="s">
        <v>60</v>
      </c>
      <c r="N49" s="400"/>
      <c r="O49" s="402"/>
    </row>
    <row r="50" spans="1:15" x14ac:dyDescent="0.2">
      <c r="A50" s="398"/>
      <c r="B50" s="403"/>
      <c r="C50" s="404"/>
      <c r="D50" s="404"/>
      <c r="E50" s="404"/>
      <c r="F50" s="404"/>
      <c r="G50" s="404"/>
      <c r="H50" s="405"/>
      <c r="I50" s="403"/>
      <c r="J50" s="404"/>
      <c r="K50" s="404"/>
      <c r="L50" s="404"/>
      <c r="M50" s="404"/>
      <c r="N50" s="404"/>
      <c r="O50" s="405"/>
    </row>
    <row r="51" spans="1:15" ht="16.2" x14ac:dyDescent="0.2">
      <c r="A51" s="398"/>
      <c r="B51" s="406">
        <f>SUM(D51:D54)</f>
        <v>27</v>
      </c>
      <c r="C51" s="407"/>
      <c r="D51" s="408">
        <v>6</v>
      </c>
      <c r="E51" s="408" t="s">
        <v>182</v>
      </c>
      <c r="F51" s="408">
        <v>22</v>
      </c>
      <c r="G51" s="409"/>
      <c r="H51" s="406">
        <f>SUM(F51:F54)</f>
        <v>55</v>
      </c>
      <c r="I51" s="406">
        <f>SUM(K51:K54)</f>
        <v>65</v>
      </c>
      <c r="J51" s="407"/>
      <c r="K51" s="408">
        <v>16</v>
      </c>
      <c r="L51" s="408" t="s">
        <v>182</v>
      </c>
      <c r="M51" s="408">
        <v>8</v>
      </c>
      <c r="N51" s="409"/>
      <c r="O51" s="406">
        <f>SUM(M51:M54)</f>
        <v>32</v>
      </c>
    </row>
    <row r="52" spans="1:15" ht="16.2" x14ac:dyDescent="0.2">
      <c r="A52" s="398"/>
      <c r="B52" s="406"/>
      <c r="C52" s="410"/>
      <c r="D52" s="408">
        <v>6</v>
      </c>
      <c r="E52" s="408" t="s">
        <v>182</v>
      </c>
      <c r="F52" s="408">
        <v>11</v>
      </c>
      <c r="G52" s="411"/>
      <c r="H52" s="406"/>
      <c r="I52" s="406"/>
      <c r="J52" s="410"/>
      <c r="K52" s="408">
        <v>19</v>
      </c>
      <c r="L52" s="408" t="s">
        <v>182</v>
      </c>
      <c r="M52" s="408">
        <v>11</v>
      </c>
      <c r="N52" s="411"/>
      <c r="O52" s="406"/>
    </row>
    <row r="53" spans="1:15" ht="16.2" x14ac:dyDescent="0.2">
      <c r="A53" s="398"/>
      <c r="B53" s="406"/>
      <c r="C53" s="410"/>
      <c r="D53" s="408">
        <v>7</v>
      </c>
      <c r="E53" s="408" t="s">
        <v>182</v>
      </c>
      <c r="F53" s="408">
        <v>7</v>
      </c>
      <c r="G53" s="411"/>
      <c r="H53" s="406"/>
      <c r="I53" s="406"/>
      <c r="J53" s="410"/>
      <c r="K53" s="408">
        <v>16</v>
      </c>
      <c r="L53" s="408" t="s">
        <v>182</v>
      </c>
      <c r="M53" s="408">
        <v>4</v>
      </c>
      <c r="N53" s="411"/>
      <c r="O53" s="406"/>
    </row>
    <row r="54" spans="1:15" ht="16.2" x14ac:dyDescent="0.2">
      <c r="A54" s="398"/>
      <c r="B54" s="406"/>
      <c r="C54" s="412"/>
      <c r="D54" s="408">
        <v>8</v>
      </c>
      <c r="E54" s="408" t="s">
        <v>182</v>
      </c>
      <c r="F54" s="408">
        <v>15</v>
      </c>
      <c r="G54" s="413"/>
      <c r="H54" s="406"/>
      <c r="I54" s="406"/>
      <c r="J54" s="412"/>
      <c r="K54" s="408">
        <v>14</v>
      </c>
      <c r="L54" s="408" t="s">
        <v>182</v>
      </c>
      <c r="M54" s="408">
        <v>9</v>
      </c>
      <c r="N54" s="413"/>
      <c r="O54" s="406"/>
    </row>
    <row r="55" spans="1:15" ht="16.2" x14ac:dyDescent="0.2">
      <c r="A55" s="414"/>
      <c r="B55" s="412"/>
      <c r="C55" s="415"/>
      <c r="D55" s="416"/>
      <c r="E55" s="417"/>
      <c r="F55" s="418"/>
      <c r="G55" s="418"/>
      <c r="H55" s="419"/>
      <c r="I55" s="412"/>
      <c r="J55" s="415"/>
      <c r="K55" s="416"/>
      <c r="L55" s="417"/>
      <c r="M55" s="418"/>
      <c r="N55" s="418"/>
      <c r="O55" s="419"/>
    </row>
    <row r="56" spans="1:15" x14ac:dyDescent="0.2">
      <c r="A56" s="393">
        <v>2</v>
      </c>
      <c r="B56" s="394" t="s">
        <v>243</v>
      </c>
      <c r="C56" s="395"/>
      <c r="D56" s="395"/>
      <c r="E56" s="396"/>
      <c r="F56" s="396"/>
      <c r="G56" s="396"/>
      <c r="H56" s="397"/>
      <c r="I56" s="394" t="s">
        <v>383</v>
      </c>
      <c r="J56" s="395"/>
      <c r="K56" s="395"/>
      <c r="L56" s="396"/>
      <c r="M56" s="396"/>
      <c r="N56" s="396"/>
      <c r="O56" s="397"/>
    </row>
    <row r="57" spans="1:15" x14ac:dyDescent="0.2">
      <c r="A57" s="398"/>
      <c r="B57" s="399" t="s">
        <v>320</v>
      </c>
      <c r="C57" s="400"/>
      <c r="D57" s="400"/>
      <c r="E57" s="401" t="s">
        <v>5</v>
      </c>
      <c r="F57" s="400" t="s">
        <v>130</v>
      </c>
      <c r="G57" s="400"/>
      <c r="H57" s="402"/>
      <c r="I57" s="399" t="s">
        <v>335</v>
      </c>
      <c r="J57" s="400"/>
      <c r="K57" s="400"/>
      <c r="L57" s="401" t="s">
        <v>5</v>
      </c>
      <c r="M57" s="400" t="s">
        <v>245</v>
      </c>
      <c r="N57" s="400"/>
      <c r="O57" s="402"/>
    </row>
    <row r="58" spans="1:15" x14ac:dyDescent="0.2">
      <c r="A58" s="398"/>
      <c r="B58" s="403"/>
      <c r="C58" s="404"/>
      <c r="D58" s="404"/>
      <c r="E58" s="404"/>
      <c r="F58" s="404"/>
      <c r="G58" s="404"/>
      <c r="H58" s="405"/>
      <c r="I58" s="403"/>
      <c r="J58" s="404"/>
      <c r="K58" s="404"/>
      <c r="L58" s="404"/>
      <c r="M58" s="404"/>
      <c r="N58" s="404"/>
      <c r="O58" s="405"/>
    </row>
    <row r="59" spans="1:15" ht="16.2" x14ac:dyDescent="0.2">
      <c r="A59" s="398"/>
      <c r="B59" s="406">
        <f>SUM(D59:D64)</f>
        <v>76</v>
      </c>
      <c r="C59" s="407"/>
      <c r="D59" s="408">
        <v>14</v>
      </c>
      <c r="E59" s="408" t="s">
        <v>182</v>
      </c>
      <c r="F59" s="408">
        <v>6</v>
      </c>
      <c r="G59" s="409"/>
      <c r="H59" s="406">
        <f>SUM(F59:F64)</f>
        <v>68</v>
      </c>
      <c r="I59" s="406">
        <f>SUM(K59:K64)</f>
        <v>35</v>
      </c>
      <c r="J59" s="407"/>
      <c r="K59" s="408">
        <v>5</v>
      </c>
      <c r="L59" s="408" t="s">
        <v>182</v>
      </c>
      <c r="M59" s="408">
        <v>5</v>
      </c>
      <c r="N59" s="409"/>
      <c r="O59" s="406">
        <f>SUM(M59:M64)</f>
        <v>37</v>
      </c>
    </row>
    <row r="60" spans="1:15" ht="16.2" x14ac:dyDescent="0.2">
      <c r="A60" s="398"/>
      <c r="B60" s="406"/>
      <c r="C60" s="410"/>
      <c r="D60" s="408">
        <v>12</v>
      </c>
      <c r="E60" s="408" t="s">
        <v>182</v>
      </c>
      <c r="F60" s="408">
        <v>17</v>
      </c>
      <c r="G60" s="411"/>
      <c r="H60" s="406"/>
      <c r="I60" s="406"/>
      <c r="J60" s="410"/>
      <c r="K60" s="408">
        <v>8</v>
      </c>
      <c r="L60" s="408" t="s">
        <v>182</v>
      </c>
      <c r="M60" s="408">
        <v>7</v>
      </c>
      <c r="N60" s="411"/>
      <c r="O60" s="406"/>
    </row>
    <row r="61" spans="1:15" ht="16.2" x14ac:dyDescent="0.2">
      <c r="A61" s="398"/>
      <c r="B61" s="406"/>
      <c r="C61" s="410"/>
      <c r="D61" s="408">
        <v>17</v>
      </c>
      <c r="E61" s="408" t="s">
        <v>182</v>
      </c>
      <c r="F61" s="408">
        <v>13</v>
      </c>
      <c r="G61" s="411"/>
      <c r="H61" s="406"/>
      <c r="I61" s="406"/>
      <c r="J61" s="410"/>
      <c r="K61" s="408">
        <v>12</v>
      </c>
      <c r="L61" s="408" t="s">
        <v>182</v>
      </c>
      <c r="M61" s="408">
        <v>12</v>
      </c>
      <c r="N61" s="411"/>
      <c r="O61" s="406"/>
    </row>
    <row r="62" spans="1:15" ht="16.2" x14ac:dyDescent="0.2">
      <c r="A62" s="398"/>
      <c r="B62" s="406"/>
      <c r="C62" s="410"/>
      <c r="D62" s="408">
        <v>13</v>
      </c>
      <c r="E62" s="408"/>
      <c r="F62" s="408">
        <v>20</v>
      </c>
      <c r="G62" s="411"/>
      <c r="H62" s="406"/>
      <c r="I62" s="406"/>
      <c r="J62" s="410"/>
      <c r="K62" s="408">
        <v>10</v>
      </c>
      <c r="L62" s="408" t="s">
        <v>182</v>
      </c>
      <c r="M62" s="408">
        <v>13</v>
      </c>
      <c r="N62" s="411"/>
      <c r="O62" s="406"/>
    </row>
    <row r="63" spans="1:15" ht="16.2" x14ac:dyDescent="0.2">
      <c r="A63" s="398"/>
      <c r="B63" s="406"/>
      <c r="C63" s="410"/>
      <c r="D63" s="408">
        <v>9</v>
      </c>
      <c r="E63" s="408"/>
      <c r="F63" s="408">
        <v>9</v>
      </c>
      <c r="G63" s="411"/>
      <c r="H63" s="406"/>
      <c r="I63" s="406"/>
      <c r="J63" s="410"/>
      <c r="K63" s="408"/>
      <c r="L63" s="408"/>
      <c r="M63" s="408"/>
      <c r="N63" s="411"/>
      <c r="O63" s="406"/>
    </row>
    <row r="64" spans="1:15" ht="16.2" x14ac:dyDescent="0.2">
      <c r="A64" s="398"/>
      <c r="B64" s="406"/>
      <c r="C64" s="412"/>
      <c r="D64" s="408">
        <v>11</v>
      </c>
      <c r="E64" s="408" t="s">
        <v>182</v>
      </c>
      <c r="F64" s="408">
        <v>3</v>
      </c>
      <c r="G64" s="413"/>
      <c r="H64" s="406"/>
      <c r="I64" s="406"/>
      <c r="J64" s="412"/>
      <c r="K64" s="408"/>
      <c r="L64" s="408"/>
      <c r="M64" s="408"/>
      <c r="N64" s="413"/>
      <c r="O64" s="406"/>
    </row>
    <row r="65" spans="1:15" ht="16.2" x14ac:dyDescent="0.2">
      <c r="A65" s="414"/>
      <c r="B65" s="412"/>
      <c r="C65" s="415"/>
      <c r="D65" s="416"/>
      <c r="E65" s="417"/>
      <c r="F65" s="418"/>
      <c r="G65" s="418"/>
      <c r="H65" s="419"/>
      <c r="I65" s="412"/>
      <c r="J65" s="415"/>
      <c r="K65" s="416"/>
      <c r="L65" s="417"/>
      <c r="M65" s="418"/>
      <c r="N65" s="418"/>
      <c r="O65" s="419"/>
    </row>
    <row r="66" spans="1:15" x14ac:dyDescent="0.2">
      <c r="A66" s="393">
        <v>3</v>
      </c>
      <c r="B66" s="394" t="s">
        <v>235</v>
      </c>
      <c r="C66" s="395"/>
      <c r="D66" s="395"/>
      <c r="E66" s="396"/>
      <c r="F66" s="396"/>
      <c r="G66" s="396"/>
      <c r="H66" s="397"/>
      <c r="I66" s="394" t="s">
        <v>384</v>
      </c>
      <c r="J66" s="395"/>
      <c r="K66" s="395"/>
      <c r="L66" s="396"/>
      <c r="M66" s="396"/>
      <c r="N66" s="396"/>
      <c r="O66" s="397"/>
    </row>
    <row r="67" spans="1:15" x14ac:dyDescent="0.2">
      <c r="A67" s="398"/>
      <c r="B67" s="399" t="s">
        <v>385</v>
      </c>
      <c r="C67" s="400"/>
      <c r="D67" s="400"/>
      <c r="E67" s="401" t="s">
        <v>5</v>
      </c>
      <c r="F67" s="400" t="s">
        <v>253</v>
      </c>
      <c r="G67" s="400"/>
      <c r="H67" s="402"/>
      <c r="I67" s="399" t="s">
        <v>386</v>
      </c>
      <c r="J67" s="400"/>
      <c r="K67" s="400"/>
      <c r="L67" s="401" t="s">
        <v>5</v>
      </c>
      <c r="M67" s="400" t="s">
        <v>336</v>
      </c>
      <c r="N67" s="400"/>
      <c r="O67" s="402"/>
    </row>
    <row r="68" spans="1:15" x14ac:dyDescent="0.2">
      <c r="A68" s="398"/>
      <c r="B68" s="403"/>
      <c r="C68" s="404"/>
      <c r="D68" s="404"/>
      <c r="E68" s="404"/>
      <c r="F68" s="404"/>
      <c r="G68" s="404"/>
      <c r="H68" s="405"/>
      <c r="I68" s="403"/>
      <c r="J68" s="404"/>
      <c r="K68" s="404"/>
      <c r="L68" s="404"/>
      <c r="M68" s="404"/>
      <c r="N68" s="404"/>
      <c r="O68" s="405"/>
    </row>
    <row r="69" spans="1:15" ht="16.2" x14ac:dyDescent="0.2">
      <c r="A69" s="398"/>
      <c r="B69" s="406">
        <f>SUM(D69:D73)</f>
        <v>76</v>
      </c>
      <c r="C69" s="407"/>
      <c r="D69" s="408">
        <v>19</v>
      </c>
      <c r="E69" s="408" t="s">
        <v>182</v>
      </c>
      <c r="F69" s="408">
        <v>28</v>
      </c>
      <c r="G69" s="409"/>
      <c r="H69" s="406">
        <f>SUM(F69:F73)</f>
        <v>68</v>
      </c>
      <c r="I69" s="406">
        <f>SUM(K69:K73)</f>
        <v>73</v>
      </c>
      <c r="J69" s="407"/>
      <c r="K69" s="408">
        <v>13</v>
      </c>
      <c r="L69" s="408" t="s">
        <v>182</v>
      </c>
      <c r="M69" s="408">
        <v>14</v>
      </c>
      <c r="N69" s="409"/>
      <c r="O69" s="406">
        <f>SUM(M69:M73)</f>
        <v>64</v>
      </c>
    </row>
    <row r="70" spans="1:15" ht="16.2" x14ac:dyDescent="0.2">
      <c r="A70" s="398"/>
      <c r="B70" s="406"/>
      <c r="C70" s="410"/>
      <c r="D70" s="408">
        <v>21</v>
      </c>
      <c r="E70" s="408" t="s">
        <v>182</v>
      </c>
      <c r="F70" s="408">
        <v>11</v>
      </c>
      <c r="G70" s="411"/>
      <c r="H70" s="406"/>
      <c r="I70" s="406"/>
      <c r="J70" s="410"/>
      <c r="K70" s="408">
        <v>19</v>
      </c>
      <c r="L70" s="408" t="s">
        <v>182</v>
      </c>
      <c r="M70" s="408">
        <v>11</v>
      </c>
      <c r="N70" s="411"/>
      <c r="O70" s="406"/>
    </row>
    <row r="71" spans="1:15" ht="16.2" x14ac:dyDescent="0.2">
      <c r="A71" s="398"/>
      <c r="B71" s="406"/>
      <c r="C71" s="410"/>
      <c r="D71" s="408">
        <v>21</v>
      </c>
      <c r="E71" s="408" t="s">
        <v>182</v>
      </c>
      <c r="F71" s="408">
        <v>9</v>
      </c>
      <c r="G71" s="411"/>
      <c r="H71" s="406"/>
      <c r="I71" s="406"/>
      <c r="J71" s="410"/>
      <c r="K71" s="408">
        <v>15</v>
      </c>
      <c r="L71" s="408" t="s">
        <v>182</v>
      </c>
      <c r="M71" s="408">
        <v>20</v>
      </c>
      <c r="N71" s="411"/>
      <c r="O71" s="406"/>
    </row>
    <row r="72" spans="1:15" ht="16.2" x14ac:dyDescent="0.2">
      <c r="A72" s="398"/>
      <c r="B72" s="406"/>
      <c r="C72" s="410"/>
      <c r="D72" s="408">
        <v>15</v>
      </c>
      <c r="E72" s="408"/>
      <c r="F72" s="408">
        <v>20</v>
      </c>
      <c r="G72" s="411"/>
      <c r="H72" s="406"/>
      <c r="I72" s="406"/>
      <c r="J72" s="410"/>
      <c r="K72" s="408">
        <v>15</v>
      </c>
      <c r="L72" s="408"/>
      <c r="M72" s="408">
        <v>17</v>
      </c>
      <c r="N72" s="411"/>
      <c r="O72" s="406"/>
    </row>
    <row r="73" spans="1:15" ht="16.2" x14ac:dyDescent="0.2">
      <c r="A73" s="398"/>
      <c r="B73" s="406"/>
      <c r="C73" s="412"/>
      <c r="D73" s="408"/>
      <c r="E73" s="408"/>
      <c r="F73" s="408"/>
      <c r="G73" s="413"/>
      <c r="H73" s="406"/>
      <c r="I73" s="406"/>
      <c r="J73" s="412"/>
      <c r="K73" s="408">
        <v>11</v>
      </c>
      <c r="L73" s="408" t="s">
        <v>182</v>
      </c>
      <c r="M73" s="408">
        <v>2</v>
      </c>
      <c r="N73" s="413"/>
      <c r="O73" s="406"/>
    </row>
    <row r="74" spans="1:15" ht="16.2" x14ac:dyDescent="0.2">
      <c r="A74" s="414"/>
      <c r="B74" s="412"/>
      <c r="C74" s="415"/>
      <c r="D74" s="416"/>
      <c r="E74" s="417"/>
      <c r="F74" s="418"/>
      <c r="G74" s="418"/>
      <c r="H74" s="419"/>
      <c r="I74" s="412"/>
      <c r="J74" s="415"/>
      <c r="K74" s="416"/>
      <c r="L74" s="417"/>
      <c r="M74" s="418"/>
      <c r="N74" s="418"/>
      <c r="O74" s="419"/>
    </row>
    <row r="75" spans="1:15" x14ac:dyDescent="0.2">
      <c r="A75" s="393">
        <v>4</v>
      </c>
      <c r="B75" s="394" t="s">
        <v>93</v>
      </c>
      <c r="C75" s="395"/>
      <c r="D75" s="395"/>
      <c r="E75" s="396"/>
      <c r="F75" s="396"/>
      <c r="G75" s="396"/>
      <c r="H75" s="397"/>
      <c r="I75" s="394" t="s">
        <v>46</v>
      </c>
      <c r="J75" s="395"/>
      <c r="K75" s="395"/>
      <c r="L75" s="396"/>
      <c r="M75" s="396"/>
      <c r="N75" s="396"/>
      <c r="O75" s="397"/>
    </row>
    <row r="76" spans="1:15" x14ac:dyDescent="0.2">
      <c r="A76" s="398"/>
      <c r="B76" s="399" t="s">
        <v>256</v>
      </c>
      <c r="C76" s="400"/>
      <c r="D76" s="400"/>
      <c r="E76" s="401" t="s">
        <v>5</v>
      </c>
      <c r="F76" s="400" t="s">
        <v>257</v>
      </c>
      <c r="G76" s="400"/>
      <c r="H76" s="402"/>
      <c r="I76" s="399" t="s">
        <v>288</v>
      </c>
      <c r="J76" s="400"/>
      <c r="K76" s="400"/>
      <c r="L76" s="401" t="s">
        <v>5</v>
      </c>
      <c r="M76" s="400" t="s">
        <v>281</v>
      </c>
      <c r="N76" s="400"/>
      <c r="O76" s="402"/>
    </row>
    <row r="77" spans="1:15" x14ac:dyDescent="0.2">
      <c r="A77" s="398"/>
      <c r="B77" s="403"/>
      <c r="C77" s="404"/>
      <c r="D77" s="404"/>
      <c r="E77" s="404"/>
      <c r="F77" s="404"/>
      <c r="G77" s="404"/>
      <c r="H77" s="405"/>
      <c r="I77" s="403"/>
      <c r="J77" s="404"/>
      <c r="K77" s="404"/>
      <c r="L77" s="404"/>
      <c r="M77" s="404"/>
      <c r="N77" s="404"/>
      <c r="O77" s="405"/>
    </row>
    <row r="78" spans="1:15" ht="16.2" x14ac:dyDescent="0.2">
      <c r="A78" s="398"/>
      <c r="B78" s="406">
        <f>SUM(D78:D81)</f>
        <v>39</v>
      </c>
      <c r="C78" s="407"/>
      <c r="D78" s="408">
        <v>5</v>
      </c>
      <c r="E78" s="408" t="s">
        <v>182</v>
      </c>
      <c r="F78" s="408">
        <v>13</v>
      </c>
      <c r="G78" s="409"/>
      <c r="H78" s="406">
        <f>SUM(F78:F81)</f>
        <v>49</v>
      </c>
      <c r="I78" s="406">
        <v>20</v>
      </c>
      <c r="J78" s="407"/>
      <c r="K78" s="408"/>
      <c r="L78" s="408" t="s">
        <v>182</v>
      </c>
      <c r="M78" s="408"/>
      <c r="N78" s="409"/>
      <c r="O78" s="406">
        <f>SUM(M78:M81)</f>
        <v>0</v>
      </c>
    </row>
    <row r="79" spans="1:15" ht="16.2" x14ac:dyDescent="0.2">
      <c r="A79" s="398"/>
      <c r="B79" s="406"/>
      <c r="C79" s="410"/>
      <c r="D79" s="408">
        <v>16</v>
      </c>
      <c r="E79" s="408" t="s">
        <v>182</v>
      </c>
      <c r="F79" s="408">
        <v>6</v>
      </c>
      <c r="G79" s="411"/>
      <c r="H79" s="406"/>
      <c r="I79" s="406"/>
      <c r="J79" s="410"/>
      <c r="K79" s="408"/>
      <c r="L79" s="408" t="s">
        <v>182</v>
      </c>
      <c r="M79" s="408"/>
      <c r="N79" s="411"/>
      <c r="O79" s="406"/>
    </row>
    <row r="80" spans="1:15" ht="16.2" x14ac:dyDescent="0.2">
      <c r="A80" s="398"/>
      <c r="B80" s="406"/>
      <c r="C80" s="410"/>
      <c r="D80" s="408">
        <v>6</v>
      </c>
      <c r="E80" s="408" t="s">
        <v>182</v>
      </c>
      <c r="F80" s="408">
        <v>14</v>
      </c>
      <c r="G80" s="411"/>
      <c r="H80" s="406"/>
      <c r="I80" s="406"/>
      <c r="J80" s="410"/>
      <c r="K80" s="408"/>
      <c r="L80" s="408" t="s">
        <v>182</v>
      </c>
      <c r="M80" s="408"/>
      <c r="N80" s="411"/>
      <c r="O80" s="406"/>
    </row>
    <row r="81" spans="1:15" ht="16.2" x14ac:dyDescent="0.2">
      <c r="A81" s="398"/>
      <c r="B81" s="406"/>
      <c r="C81" s="412"/>
      <c r="D81" s="408">
        <v>12</v>
      </c>
      <c r="E81" s="408" t="s">
        <v>182</v>
      </c>
      <c r="F81" s="408">
        <v>16</v>
      </c>
      <c r="G81" s="413"/>
      <c r="H81" s="406"/>
      <c r="I81" s="406"/>
      <c r="J81" s="412"/>
      <c r="K81" s="408"/>
      <c r="L81" s="408" t="s">
        <v>182</v>
      </c>
      <c r="M81" s="408"/>
      <c r="N81" s="413"/>
      <c r="O81" s="406"/>
    </row>
    <row r="82" spans="1:15" ht="16.2" x14ac:dyDescent="0.2">
      <c r="A82" s="414"/>
      <c r="B82" s="412"/>
      <c r="C82" s="415"/>
      <c r="D82" s="416"/>
      <c r="E82" s="417"/>
      <c r="F82" s="418"/>
      <c r="G82" s="418"/>
      <c r="H82" s="419"/>
      <c r="I82" s="412"/>
      <c r="J82" s="415"/>
      <c r="K82" s="416"/>
      <c r="L82" s="417"/>
      <c r="M82" s="418"/>
      <c r="N82" s="418"/>
      <c r="O82" s="419"/>
    </row>
    <row r="83" spans="1:15" x14ac:dyDescent="0.2">
      <c r="A83" s="393">
        <v>5</v>
      </c>
      <c r="B83" s="394"/>
      <c r="C83" s="395"/>
      <c r="D83" s="395"/>
      <c r="E83" s="396"/>
      <c r="F83" s="396"/>
      <c r="G83" s="396"/>
      <c r="H83" s="397"/>
      <c r="I83" s="420" t="s">
        <v>249</v>
      </c>
      <c r="J83" s="421"/>
      <c r="K83" s="421"/>
      <c r="L83" s="422"/>
      <c r="M83" s="422"/>
      <c r="N83" s="422"/>
      <c r="O83" s="423"/>
    </row>
    <row r="84" spans="1:15" x14ac:dyDescent="0.2">
      <c r="A84" s="398"/>
      <c r="B84" s="424"/>
      <c r="C84" s="425"/>
      <c r="D84" s="425"/>
      <c r="E84" s="426" t="s">
        <v>5</v>
      </c>
      <c r="F84" s="425"/>
      <c r="G84" s="425"/>
      <c r="H84" s="427"/>
      <c r="I84" s="424" t="s">
        <v>169</v>
      </c>
      <c r="J84" s="425"/>
      <c r="K84" s="425"/>
      <c r="L84" s="426" t="s">
        <v>5</v>
      </c>
      <c r="M84" s="425" t="s">
        <v>250</v>
      </c>
      <c r="N84" s="425"/>
      <c r="O84" s="427"/>
    </row>
    <row r="85" spans="1:15" x14ac:dyDescent="0.2">
      <c r="A85" s="398"/>
      <c r="B85" s="428"/>
      <c r="C85" s="429"/>
      <c r="D85" s="429"/>
      <c r="E85" s="429"/>
      <c r="F85" s="429"/>
      <c r="G85" s="429"/>
      <c r="H85" s="430"/>
      <c r="I85" s="428"/>
      <c r="J85" s="429"/>
      <c r="K85" s="429"/>
      <c r="L85" s="429"/>
      <c r="M85" s="429"/>
      <c r="N85" s="429"/>
      <c r="O85" s="430"/>
    </row>
    <row r="86" spans="1:15" ht="16.2" x14ac:dyDescent="0.2">
      <c r="A86" s="398"/>
      <c r="B86" s="431"/>
      <c r="C86" s="432"/>
      <c r="D86" s="433"/>
      <c r="E86" s="433" t="s">
        <v>182</v>
      </c>
      <c r="F86" s="433"/>
      <c r="G86" s="434"/>
      <c r="H86" s="431"/>
      <c r="I86" s="431">
        <f>SUM(K86:K89)</f>
        <v>37</v>
      </c>
      <c r="J86" s="432"/>
      <c r="K86" s="433">
        <v>6</v>
      </c>
      <c r="L86" s="433" t="s">
        <v>182</v>
      </c>
      <c r="M86" s="433">
        <v>21</v>
      </c>
      <c r="N86" s="434"/>
      <c r="O86" s="431">
        <f>SUM(M86:M89)</f>
        <v>69</v>
      </c>
    </row>
    <row r="87" spans="1:15" ht="16.2" x14ac:dyDescent="0.2">
      <c r="A87" s="398"/>
      <c r="B87" s="431"/>
      <c r="C87" s="435"/>
      <c r="D87" s="433"/>
      <c r="E87" s="433" t="s">
        <v>182</v>
      </c>
      <c r="F87" s="433"/>
      <c r="G87" s="436"/>
      <c r="H87" s="431"/>
      <c r="I87" s="431"/>
      <c r="J87" s="435"/>
      <c r="K87" s="433">
        <v>11</v>
      </c>
      <c r="L87" s="433" t="s">
        <v>182</v>
      </c>
      <c r="M87" s="433">
        <v>17</v>
      </c>
      <c r="N87" s="436"/>
      <c r="O87" s="431"/>
    </row>
    <row r="88" spans="1:15" ht="16.2" x14ac:dyDescent="0.2">
      <c r="A88" s="398"/>
      <c r="B88" s="431"/>
      <c r="C88" s="435"/>
      <c r="D88" s="433"/>
      <c r="E88" s="433" t="s">
        <v>182</v>
      </c>
      <c r="F88" s="433"/>
      <c r="G88" s="436"/>
      <c r="H88" s="431"/>
      <c r="I88" s="431"/>
      <c r="J88" s="435"/>
      <c r="K88" s="433">
        <v>8</v>
      </c>
      <c r="L88" s="433" t="s">
        <v>182</v>
      </c>
      <c r="M88" s="433">
        <v>11</v>
      </c>
      <c r="N88" s="436"/>
      <c r="O88" s="431"/>
    </row>
    <row r="89" spans="1:15" ht="16.2" x14ac:dyDescent="0.2">
      <c r="A89" s="398"/>
      <c r="B89" s="431"/>
      <c r="C89" s="437"/>
      <c r="D89" s="433"/>
      <c r="E89" s="433" t="s">
        <v>182</v>
      </c>
      <c r="F89" s="433"/>
      <c r="G89" s="438"/>
      <c r="H89" s="431"/>
      <c r="I89" s="431"/>
      <c r="J89" s="437"/>
      <c r="K89" s="433">
        <v>12</v>
      </c>
      <c r="L89" s="433" t="s">
        <v>182</v>
      </c>
      <c r="M89" s="433">
        <v>20</v>
      </c>
      <c r="N89" s="438"/>
      <c r="O89" s="431"/>
    </row>
    <row r="90" spans="1:15" ht="16.2" x14ac:dyDescent="0.2">
      <c r="A90" s="414"/>
      <c r="B90" s="437"/>
      <c r="C90" s="439"/>
      <c r="D90" s="440"/>
      <c r="E90" s="441"/>
      <c r="F90" s="442"/>
      <c r="G90" s="442"/>
      <c r="H90" s="443"/>
      <c r="I90" s="437"/>
      <c r="J90" s="439"/>
      <c r="K90" s="440"/>
      <c r="L90" s="441"/>
      <c r="M90" s="442"/>
      <c r="N90" s="442"/>
      <c r="O90" s="443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5"/>
    <mergeCell ref="B56:D56"/>
    <mergeCell ref="I56:K56"/>
    <mergeCell ref="B57:D57"/>
    <mergeCell ref="F57:H57"/>
    <mergeCell ref="I57:K57"/>
    <mergeCell ref="M57:O57"/>
    <mergeCell ref="B59:B64"/>
    <mergeCell ref="H59:H64"/>
    <mergeCell ref="I59:I64"/>
    <mergeCell ref="O59:O64"/>
    <mergeCell ref="A75:A82"/>
    <mergeCell ref="B75:D75"/>
    <mergeCell ref="I75:K75"/>
    <mergeCell ref="B76:D76"/>
    <mergeCell ref="F76:H76"/>
    <mergeCell ref="A66:A74"/>
    <mergeCell ref="B66:D66"/>
    <mergeCell ref="I66:K66"/>
    <mergeCell ref="B67:D67"/>
    <mergeCell ref="F67:H67"/>
    <mergeCell ref="M84:O84"/>
    <mergeCell ref="M67:O67"/>
    <mergeCell ref="B69:B73"/>
    <mergeCell ref="H69:H73"/>
    <mergeCell ref="I69:I73"/>
    <mergeCell ref="O69:O73"/>
    <mergeCell ref="I67:K67"/>
    <mergeCell ref="I76:K76"/>
    <mergeCell ref="M76:O76"/>
    <mergeCell ref="B78:B81"/>
    <mergeCell ref="H78:H81"/>
    <mergeCell ref="I78:I81"/>
    <mergeCell ref="O78:O81"/>
    <mergeCell ref="B86:B89"/>
    <mergeCell ref="H86:H89"/>
    <mergeCell ref="I86:I89"/>
    <mergeCell ref="O86:O89"/>
    <mergeCell ref="A83:A90"/>
    <mergeCell ref="B83:D83"/>
    <mergeCell ref="I83:K83"/>
    <mergeCell ref="B84:D84"/>
    <mergeCell ref="F84:H84"/>
    <mergeCell ref="I84:K84"/>
  </mergeCells>
  <phoneticPr fontId="34"/>
  <pageMargins left="0.38" right="0.7" top="0.75" bottom="0.75" header="0.3" footer="0.3"/>
  <pageSetup paperSize="9" firstPageNumber="0" orientation="portrait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BA110"/>
  <sheetViews>
    <sheetView topLeftCell="A67" zoomScale="85" zoomScaleNormal="85" workbookViewId="0">
      <selection activeCell="Q55" sqref="Q55:U58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4" width="1.77734375" style="2" customWidth="1"/>
    <col min="45" max="50" width="2.44140625" style="2" customWidth="1"/>
    <col min="51" max="51" width="9" style="1" bestFit="1"/>
    <col min="52" max="16384" width="9" style="1"/>
  </cols>
  <sheetData>
    <row r="1" spans="1:53" ht="23.4" x14ac:dyDescent="0.2">
      <c r="A1" s="150" t="str">
        <f>男子１部!$A$1</f>
        <v>平成２９年度　第４回　岡山県リーグ大会結果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</row>
    <row r="2" spans="1:53" ht="14.25" customHeight="1" x14ac:dyDescent="0.2"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3" ht="18.75" customHeight="1" x14ac:dyDescent="0.2">
      <c r="A3" s="151" t="s">
        <v>18</v>
      </c>
      <c r="B3" s="151"/>
      <c r="C3" s="151"/>
      <c r="D3" s="151"/>
      <c r="E3" s="151"/>
      <c r="F3" s="152" t="s">
        <v>88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3" ht="15" customHeight="1" x14ac:dyDescent="0.2">
      <c r="A4" s="5"/>
    </row>
    <row r="5" spans="1:53" ht="12" customHeight="1" x14ac:dyDescent="0.2">
      <c r="B5" s="153"/>
      <c r="C5" s="153"/>
      <c r="D5" s="153"/>
      <c r="E5" s="153"/>
      <c r="F5" s="153"/>
      <c r="G5" s="139" t="str">
        <f>B9</f>
        <v>東籠会</v>
      </c>
      <c r="H5" s="139"/>
      <c r="I5" s="139"/>
      <c r="J5" s="139"/>
      <c r="K5" s="139"/>
      <c r="L5" s="139" t="str">
        <f>B13</f>
        <v>金獅子</v>
      </c>
      <c r="M5" s="139"/>
      <c r="N5" s="139"/>
      <c r="O5" s="139"/>
      <c r="P5" s="139"/>
      <c r="Q5" s="139" t="str">
        <f>B17</f>
        <v>Marshal</v>
      </c>
      <c r="R5" s="139"/>
      <c r="S5" s="139"/>
      <c r="T5" s="139"/>
      <c r="U5" s="139"/>
      <c r="V5" s="139" t="str">
        <f>B21</f>
        <v>blow５</v>
      </c>
      <c r="W5" s="139"/>
      <c r="X5" s="139"/>
      <c r="Y5" s="139"/>
      <c r="Z5" s="139"/>
      <c r="AA5" s="139" t="str">
        <f>B25</f>
        <v>SASAISUNS</v>
      </c>
      <c r="AB5" s="139"/>
      <c r="AC5" s="139"/>
      <c r="AD5" s="139"/>
      <c r="AE5" s="139"/>
      <c r="AF5" s="139" t="str">
        <f>B29</f>
        <v>朝日OB</v>
      </c>
      <c r="AG5" s="139"/>
      <c r="AH5" s="139"/>
      <c r="AI5" s="139"/>
      <c r="AJ5" s="139"/>
      <c r="AK5" s="105" t="s">
        <v>24</v>
      </c>
      <c r="AL5" s="106"/>
      <c r="AM5" s="106"/>
      <c r="AN5" s="106"/>
      <c r="AO5" s="106"/>
      <c r="AP5" s="106"/>
      <c r="AQ5" s="106"/>
      <c r="AR5" s="106"/>
      <c r="AS5" s="149" t="s">
        <v>0</v>
      </c>
      <c r="AT5" s="139"/>
      <c r="AU5" s="139"/>
      <c r="AV5" s="139" t="s">
        <v>30</v>
      </c>
      <c r="AW5" s="139"/>
      <c r="AX5" s="139"/>
      <c r="AY5" s="139" t="s">
        <v>27</v>
      </c>
      <c r="AZ5" s="139" t="s">
        <v>39</v>
      </c>
      <c r="BA5" s="139" t="s">
        <v>35</v>
      </c>
    </row>
    <row r="6" spans="1:53" ht="12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08"/>
      <c r="AL6" s="109"/>
      <c r="AM6" s="109"/>
      <c r="AN6" s="109"/>
      <c r="AO6" s="109"/>
      <c r="AP6" s="109"/>
      <c r="AQ6" s="109"/>
      <c r="AR6" s="109"/>
      <c r="AS6" s="139"/>
      <c r="AT6" s="139"/>
      <c r="AU6" s="139"/>
      <c r="AV6" s="139"/>
      <c r="AW6" s="139"/>
      <c r="AX6" s="139"/>
      <c r="AY6" s="139"/>
      <c r="AZ6" s="139"/>
      <c r="BA6" s="139"/>
    </row>
    <row r="7" spans="1:53" ht="12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08"/>
      <c r="AL7" s="109"/>
      <c r="AM7" s="109"/>
      <c r="AN7" s="109"/>
      <c r="AO7" s="109"/>
      <c r="AP7" s="109"/>
      <c r="AQ7" s="109"/>
      <c r="AR7" s="109"/>
      <c r="AS7" s="139"/>
      <c r="AT7" s="139"/>
      <c r="AU7" s="139"/>
      <c r="AV7" s="139"/>
      <c r="AW7" s="139"/>
      <c r="AX7" s="139"/>
      <c r="AY7" s="139"/>
      <c r="AZ7" s="139"/>
      <c r="BA7" s="139"/>
    </row>
    <row r="8" spans="1:53" ht="12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11"/>
      <c r="AL8" s="112"/>
      <c r="AM8" s="112"/>
      <c r="AN8" s="112"/>
      <c r="AO8" s="112"/>
      <c r="AP8" s="112"/>
      <c r="AQ8" s="112"/>
      <c r="AR8" s="112"/>
      <c r="AS8" s="139"/>
      <c r="AT8" s="139"/>
      <c r="AU8" s="139"/>
      <c r="AV8" s="139"/>
      <c r="AW8" s="139"/>
      <c r="AX8" s="139"/>
      <c r="AY8" s="139"/>
      <c r="AZ8" s="139"/>
      <c r="BA8" s="139"/>
    </row>
    <row r="9" spans="1:53" ht="12" customHeight="1" x14ac:dyDescent="0.2">
      <c r="B9" s="139" t="s">
        <v>40</v>
      </c>
      <c r="C9" s="139"/>
      <c r="D9" s="139"/>
      <c r="E9" s="139"/>
      <c r="F9" s="139"/>
      <c r="G9" s="140"/>
      <c r="H9" s="141"/>
      <c r="I9" s="141"/>
      <c r="J9" s="141"/>
      <c r="K9" s="142"/>
      <c r="L9" s="120" t="s">
        <v>49</v>
      </c>
      <c r="M9" s="121"/>
      <c r="N9" s="121"/>
      <c r="O9" s="121"/>
      <c r="P9" s="122"/>
      <c r="Q9" s="120" t="s">
        <v>53</v>
      </c>
      <c r="R9" s="121"/>
      <c r="S9" s="121"/>
      <c r="T9" s="121"/>
      <c r="U9" s="122"/>
      <c r="V9" s="120" t="s">
        <v>53</v>
      </c>
      <c r="W9" s="121"/>
      <c r="X9" s="121"/>
      <c r="Y9" s="121"/>
      <c r="Z9" s="122"/>
      <c r="AA9" s="120" t="s">
        <v>53</v>
      </c>
      <c r="AB9" s="121"/>
      <c r="AC9" s="121"/>
      <c r="AD9" s="121"/>
      <c r="AE9" s="122"/>
      <c r="AF9" s="120" t="s">
        <v>53</v>
      </c>
      <c r="AG9" s="121"/>
      <c r="AH9" s="121"/>
      <c r="AI9" s="121"/>
      <c r="AJ9" s="122"/>
      <c r="AK9" s="104">
        <v>1</v>
      </c>
      <c r="AL9" s="92"/>
      <c r="AM9" s="92" t="s">
        <v>55</v>
      </c>
      <c r="AN9" s="92"/>
      <c r="AO9" s="92">
        <v>4</v>
      </c>
      <c r="AP9" s="92"/>
      <c r="AQ9" s="92" t="s">
        <v>26</v>
      </c>
      <c r="AR9" s="92"/>
      <c r="AS9" s="93">
        <f>IF(AK9+AO9=0,"",AK9/(AK9+AO9)*100)</f>
        <v>20</v>
      </c>
      <c r="AT9" s="93"/>
      <c r="AU9" s="93"/>
      <c r="AV9" s="94">
        <v>5</v>
      </c>
      <c r="AW9" s="94"/>
      <c r="AX9" s="94"/>
      <c r="AY9" s="95">
        <f>IF(AZ9=0,"",ROUND(AZ9/BA9,5))</f>
        <v>0.72402999999999995</v>
      </c>
      <c r="AZ9" s="96">
        <f>(L11+Q11+V11+AA11+AF11)</f>
        <v>223</v>
      </c>
      <c r="BA9" s="96">
        <f>(O11+T11+Y11+AD11+AI11)</f>
        <v>308</v>
      </c>
    </row>
    <row r="10" spans="1:53" ht="12" customHeight="1" x14ac:dyDescent="0.2">
      <c r="B10" s="139"/>
      <c r="C10" s="139"/>
      <c r="D10" s="139"/>
      <c r="E10" s="139"/>
      <c r="F10" s="139"/>
      <c r="G10" s="143"/>
      <c r="H10" s="144"/>
      <c r="I10" s="144"/>
      <c r="J10" s="144"/>
      <c r="K10" s="145"/>
      <c r="L10" s="123"/>
      <c r="M10" s="124"/>
      <c r="N10" s="124"/>
      <c r="O10" s="124"/>
      <c r="P10" s="125"/>
      <c r="Q10" s="123"/>
      <c r="R10" s="124"/>
      <c r="S10" s="124"/>
      <c r="T10" s="124"/>
      <c r="U10" s="125"/>
      <c r="V10" s="123"/>
      <c r="W10" s="124"/>
      <c r="X10" s="124"/>
      <c r="Y10" s="124"/>
      <c r="Z10" s="125"/>
      <c r="AA10" s="123"/>
      <c r="AB10" s="124"/>
      <c r="AC10" s="124"/>
      <c r="AD10" s="124"/>
      <c r="AE10" s="125"/>
      <c r="AF10" s="123"/>
      <c r="AG10" s="124"/>
      <c r="AH10" s="124"/>
      <c r="AI10" s="124"/>
      <c r="AJ10" s="125"/>
      <c r="AK10" s="104"/>
      <c r="AL10" s="92"/>
      <c r="AM10" s="92"/>
      <c r="AN10" s="92"/>
      <c r="AO10" s="92"/>
      <c r="AP10" s="92"/>
      <c r="AQ10" s="92"/>
      <c r="AR10" s="92"/>
      <c r="AS10" s="93"/>
      <c r="AT10" s="93"/>
      <c r="AU10" s="93"/>
      <c r="AV10" s="94"/>
      <c r="AW10" s="94"/>
      <c r="AX10" s="94"/>
      <c r="AY10" s="95"/>
      <c r="AZ10" s="96"/>
      <c r="BA10" s="96"/>
    </row>
    <row r="11" spans="1:53" ht="12" customHeight="1" x14ac:dyDescent="0.2">
      <c r="B11" s="139"/>
      <c r="C11" s="139"/>
      <c r="D11" s="139"/>
      <c r="E11" s="139"/>
      <c r="F11" s="139"/>
      <c r="G11" s="143"/>
      <c r="H11" s="144"/>
      <c r="I11" s="144"/>
      <c r="J11" s="144"/>
      <c r="K11" s="145"/>
      <c r="L11" s="126">
        <v>51</v>
      </c>
      <c r="M11" s="127"/>
      <c r="N11" s="127" t="s">
        <v>33</v>
      </c>
      <c r="O11" s="127">
        <v>49</v>
      </c>
      <c r="P11" s="130"/>
      <c r="Q11" s="126">
        <v>57</v>
      </c>
      <c r="R11" s="127"/>
      <c r="S11" s="127" t="s">
        <v>33</v>
      </c>
      <c r="T11" s="127">
        <v>60</v>
      </c>
      <c r="U11" s="130"/>
      <c r="V11" s="126">
        <v>33</v>
      </c>
      <c r="W11" s="127"/>
      <c r="X11" s="127" t="s">
        <v>33</v>
      </c>
      <c r="Y11" s="127">
        <v>78</v>
      </c>
      <c r="Z11" s="130"/>
      <c r="AA11" s="126">
        <v>46</v>
      </c>
      <c r="AB11" s="127"/>
      <c r="AC11" s="127" t="s">
        <v>33</v>
      </c>
      <c r="AD11" s="127">
        <v>58</v>
      </c>
      <c r="AE11" s="130"/>
      <c r="AF11" s="126">
        <v>36</v>
      </c>
      <c r="AG11" s="127"/>
      <c r="AH11" s="127" t="s">
        <v>33</v>
      </c>
      <c r="AI11" s="127">
        <v>63</v>
      </c>
      <c r="AJ11" s="130"/>
      <c r="AK11" s="104"/>
      <c r="AL11" s="92"/>
      <c r="AM11" s="92"/>
      <c r="AN11" s="92"/>
      <c r="AO11" s="92"/>
      <c r="AP11" s="92"/>
      <c r="AQ11" s="92"/>
      <c r="AR11" s="92"/>
      <c r="AS11" s="93"/>
      <c r="AT11" s="93"/>
      <c r="AU11" s="93"/>
      <c r="AV11" s="94"/>
      <c r="AW11" s="94"/>
      <c r="AX11" s="94"/>
      <c r="AY11" s="95"/>
      <c r="AZ11" s="96"/>
      <c r="BA11" s="96"/>
    </row>
    <row r="12" spans="1:53" ht="12" customHeight="1" x14ac:dyDescent="0.2">
      <c r="B12" s="139"/>
      <c r="C12" s="139"/>
      <c r="D12" s="139"/>
      <c r="E12" s="139"/>
      <c r="F12" s="139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128"/>
      <c r="AG12" s="129"/>
      <c r="AH12" s="129"/>
      <c r="AI12" s="129"/>
      <c r="AJ12" s="131"/>
      <c r="AK12" s="104"/>
      <c r="AL12" s="92"/>
      <c r="AM12" s="92"/>
      <c r="AN12" s="92"/>
      <c r="AO12" s="92"/>
      <c r="AP12" s="92"/>
      <c r="AQ12" s="92"/>
      <c r="AR12" s="92"/>
      <c r="AS12" s="93"/>
      <c r="AT12" s="93"/>
      <c r="AU12" s="93"/>
      <c r="AV12" s="94"/>
      <c r="AW12" s="94"/>
      <c r="AX12" s="94"/>
      <c r="AY12" s="95"/>
      <c r="AZ12" s="96"/>
      <c r="BA12" s="96"/>
    </row>
    <row r="13" spans="1:53" ht="12" customHeight="1" x14ac:dyDescent="0.2">
      <c r="B13" s="139" t="s">
        <v>89</v>
      </c>
      <c r="C13" s="139"/>
      <c r="D13" s="139"/>
      <c r="E13" s="139"/>
      <c r="F13" s="139"/>
      <c r="G13" s="97" t="str">
        <f>IF(L9="○","●",IF(L9="●","○",L9))</f>
        <v>●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49</v>
      </c>
      <c r="R13" s="121"/>
      <c r="S13" s="121"/>
      <c r="T13" s="121"/>
      <c r="U13" s="122"/>
      <c r="V13" s="120" t="s">
        <v>53</v>
      </c>
      <c r="W13" s="121"/>
      <c r="X13" s="121"/>
      <c r="Y13" s="121"/>
      <c r="Z13" s="122"/>
      <c r="AA13" s="120" t="s">
        <v>53</v>
      </c>
      <c r="AB13" s="121"/>
      <c r="AC13" s="121"/>
      <c r="AD13" s="121"/>
      <c r="AE13" s="122"/>
      <c r="AF13" s="120" t="s">
        <v>53</v>
      </c>
      <c r="AG13" s="121"/>
      <c r="AH13" s="121"/>
      <c r="AI13" s="121"/>
      <c r="AJ13" s="122"/>
      <c r="AK13" s="104">
        <v>1</v>
      </c>
      <c r="AL13" s="92"/>
      <c r="AM13" s="92" t="s">
        <v>55</v>
      </c>
      <c r="AN13" s="92"/>
      <c r="AO13" s="92">
        <v>4</v>
      </c>
      <c r="AP13" s="92"/>
      <c r="AQ13" s="92" t="s">
        <v>26</v>
      </c>
      <c r="AR13" s="92"/>
      <c r="AS13" s="93">
        <f>IF(AK13+AO13=0,"",AK13/(AK13+AO13)*100)</f>
        <v>20</v>
      </c>
      <c r="AT13" s="93"/>
      <c r="AU13" s="93"/>
      <c r="AV13" s="94">
        <v>6</v>
      </c>
      <c r="AW13" s="94"/>
      <c r="AX13" s="94"/>
      <c r="AY13" s="95">
        <f>IF(AZ13=0,"",ROUND(AZ13/BA13,5))</f>
        <v>0.96416000000000002</v>
      </c>
      <c r="AZ13" s="155">
        <f>(G15+Q15+V15+AA15+AF15)</f>
        <v>269</v>
      </c>
      <c r="BA13" s="155">
        <f>(J15+T15+Y15+AD15+AI15)</f>
        <v>279</v>
      </c>
    </row>
    <row r="14" spans="1:53" ht="12" customHeight="1" x14ac:dyDescent="0.2">
      <c r="B14" s="139"/>
      <c r="C14" s="139"/>
      <c r="D14" s="139"/>
      <c r="E14" s="139"/>
      <c r="F14" s="139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123"/>
      <c r="AG14" s="124"/>
      <c r="AH14" s="124"/>
      <c r="AI14" s="124"/>
      <c r="AJ14" s="125"/>
      <c r="AK14" s="104"/>
      <c r="AL14" s="92"/>
      <c r="AM14" s="92"/>
      <c r="AN14" s="92"/>
      <c r="AO14" s="92"/>
      <c r="AP14" s="92"/>
      <c r="AQ14" s="92"/>
      <c r="AR14" s="92"/>
      <c r="AS14" s="93"/>
      <c r="AT14" s="93"/>
      <c r="AU14" s="93"/>
      <c r="AV14" s="94"/>
      <c r="AW14" s="94"/>
      <c r="AX14" s="94"/>
      <c r="AY14" s="95"/>
      <c r="AZ14" s="156"/>
      <c r="BA14" s="156"/>
    </row>
    <row r="15" spans="1:53" ht="12" customHeight="1" x14ac:dyDescent="0.2">
      <c r="B15" s="139"/>
      <c r="C15" s="139"/>
      <c r="D15" s="139"/>
      <c r="E15" s="139"/>
      <c r="F15" s="139"/>
      <c r="G15" s="90">
        <f>O11</f>
        <v>49</v>
      </c>
      <c r="H15" s="82"/>
      <c r="I15" s="82" t="s">
        <v>33</v>
      </c>
      <c r="J15" s="82">
        <f>L11</f>
        <v>51</v>
      </c>
      <c r="K15" s="83"/>
      <c r="L15" s="103"/>
      <c r="M15" s="103"/>
      <c r="N15" s="103"/>
      <c r="O15" s="103"/>
      <c r="P15" s="103"/>
      <c r="Q15" s="126">
        <v>75</v>
      </c>
      <c r="R15" s="127"/>
      <c r="S15" s="127" t="s">
        <v>33</v>
      </c>
      <c r="T15" s="127">
        <v>65</v>
      </c>
      <c r="U15" s="130"/>
      <c r="V15" s="126">
        <v>61</v>
      </c>
      <c r="W15" s="127"/>
      <c r="X15" s="127" t="s">
        <v>33</v>
      </c>
      <c r="Y15" s="127">
        <v>62</v>
      </c>
      <c r="Z15" s="130"/>
      <c r="AA15" s="126">
        <v>45</v>
      </c>
      <c r="AB15" s="127"/>
      <c r="AC15" s="127" t="s">
        <v>33</v>
      </c>
      <c r="AD15" s="127">
        <v>47</v>
      </c>
      <c r="AE15" s="130"/>
      <c r="AF15" s="126">
        <v>39</v>
      </c>
      <c r="AG15" s="127"/>
      <c r="AH15" s="127" t="s">
        <v>33</v>
      </c>
      <c r="AI15" s="127">
        <v>54</v>
      </c>
      <c r="AJ15" s="130"/>
      <c r="AK15" s="104"/>
      <c r="AL15" s="92"/>
      <c r="AM15" s="92"/>
      <c r="AN15" s="92"/>
      <c r="AO15" s="92"/>
      <c r="AP15" s="92"/>
      <c r="AQ15" s="92"/>
      <c r="AR15" s="92"/>
      <c r="AS15" s="93"/>
      <c r="AT15" s="93"/>
      <c r="AU15" s="93"/>
      <c r="AV15" s="94"/>
      <c r="AW15" s="94"/>
      <c r="AX15" s="94"/>
      <c r="AY15" s="95"/>
      <c r="AZ15" s="156"/>
      <c r="BA15" s="156"/>
    </row>
    <row r="16" spans="1:53" ht="12" customHeight="1" x14ac:dyDescent="0.2">
      <c r="B16" s="139"/>
      <c r="C16" s="139"/>
      <c r="D16" s="139"/>
      <c r="E16" s="139"/>
      <c r="F16" s="139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128"/>
      <c r="AG16" s="129"/>
      <c r="AH16" s="129"/>
      <c r="AI16" s="129"/>
      <c r="AJ16" s="131"/>
      <c r="AK16" s="104"/>
      <c r="AL16" s="92"/>
      <c r="AM16" s="92"/>
      <c r="AN16" s="92"/>
      <c r="AO16" s="92"/>
      <c r="AP16" s="92"/>
      <c r="AQ16" s="92"/>
      <c r="AR16" s="92"/>
      <c r="AS16" s="93"/>
      <c r="AT16" s="93"/>
      <c r="AU16" s="93"/>
      <c r="AV16" s="94"/>
      <c r="AW16" s="94"/>
      <c r="AX16" s="94"/>
      <c r="AY16" s="95"/>
      <c r="AZ16" s="157"/>
      <c r="BA16" s="157"/>
    </row>
    <row r="17" spans="2:53" ht="12" customHeight="1" x14ac:dyDescent="0.2">
      <c r="B17" s="139" t="s">
        <v>91</v>
      </c>
      <c r="C17" s="139"/>
      <c r="D17" s="139"/>
      <c r="E17" s="139"/>
      <c r="F17" s="139"/>
      <c r="G17" s="97" t="str">
        <f>IF(Q9="○","●",IF(Q9="●","○",Q9))</f>
        <v>○</v>
      </c>
      <c r="H17" s="98"/>
      <c r="I17" s="98"/>
      <c r="J17" s="98"/>
      <c r="K17" s="99"/>
      <c r="L17" s="97" t="str">
        <f>IF(Q13="○","●",IF(Q13="●","○",Q13))</f>
        <v>●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53</v>
      </c>
      <c r="W17" s="121"/>
      <c r="X17" s="121"/>
      <c r="Y17" s="121"/>
      <c r="Z17" s="122"/>
      <c r="AA17" s="120" t="s">
        <v>53</v>
      </c>
      <c r="AB17" s="121"/>
      <c r="AC17" s="121"/>
      <c r="AD17" s="121"/>
      <c r="AE17" s="122"/>
      <c r="AF17" s="120" t="s">
        <v>71</v>
      </c>
      <c r="AG17" s="121"/>
      <c r="AH17" s="121"/>
      <c r="AI17" s="121"/>
      <c r="AJ17" s="122"/>
      <c r="AK17" s="104">
        <v>2</v>
      </c>
      <c r="AL17" s="92"/>
      <c r="AM17" s="92" t="s">
        <v>55</v>
      </c>
      <c r="AN17" s="92"/>
      <c r="AO17" s="92">
        <v>3</v>
      </c>
      <c r="AP17" s="92"/>
      <c r="AQ17" s="92" t="s">
        <v>26</v>
      </c>
      <c r="AR17" s="92"/>
      <c r="AS17" s="93">
        <f>IF(AK17+AO17=0,"",AK17/(AK17+AO17)*100)</f>
        <v>40</v>
      </c>
      <c r="AT17" s="93"/>
      <c r="AU17" s="93"/>
      <c r="AV17" s="94">
        <v>3</v>
      </c>
      <c r="AW17" s="94"/>
      <c r="AX17" s="94"/>
      <c r="AY17" s="95">
        <f>IF(AZ17=0,"",ROUND(AZ17/BA17,5))</f>
        <v>0.98706000000000005</v>
      </c>
      <c r="AZ17" s="155">
        <f>(G19+L19+V19+AA19+AF19)</f>
        <v>305</v>
      </c>
      <c r="BA17" s="155">
        <f>(J19+O19+Y19+AD19+AI19)</f>
        <v>309</v>
      </c>
    </row>
    <row r="18" spans="2:53" ht="12" customHeight="1" x14ac:dyDescent="0.2">
      <c r="B18" s="139"/>
      <c r="C18" s="139"/>
      <c r="D18" s="139"/>
      <c r="E18" s="139"/>
      <c r="F18" s="139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23"/>
      <c r="AB18" s="124"/>
      <c r="AC18" s="124"/>
      <c r="AD18" s="124"/>
      <c r="AE18" s="125"/>
      <c r="AF18" s="123"/>
      <c r="AG18" s="124"/>
      <c r="AH18" s="124"/>
      <c r="AI18" s="124"/>
      <c r="AJ18" s="125"/>
      <c r="AK18" s="104"/>
      <c r="AL18" s="92"/>
      <c r="AM18" s="92"/>
      <c r="AN18" s="92"/>
      <c r="AO18" s="92"/>
      <c r="AP18" s="92"/>
      <c r="AQ18" s="92"/>
      <c r="AR18" s="92"/>
      <c r="AS18" s="93"/>
      <c r="AT18" s="93"/>
      <c r="AU18" s="93"/>
      <c r="AV18" s="94"/>
      <c r="AW18" s="94"/>
      <c r="AX18" s="94"/>
      <c r="AY18" s="95"/>
      <c r="AZ18" s="156"/>
      <c r="BA18" s="156"/>
    </row>
    <row r="19" spans="2:53" ht="12" customHeight="1" x14ac:dyDescent="0.2">
      <c r="B19" s="139"/>
      <c r="C19" s="139"/>
      <c r="D19" s="139"/>
      <c r="E19" s="139"/>
      <c r="F19" s="139"/>
      <c r="G19" s="90">
        <f>T11</f>
        <v>60</v>
      </c>
      <c r="H19" s="82"/>
      <c r="I19" s="82" t="s">
        <v>33</v>
      </c>
      <c r="J19" s="82">
        <f>Q11</f>
        <v>57</v>
      </c>
      <c r="K19" s="83"/>
      <c r="L19" s="90">
        <f>T15</f>
        <v>65</v>
      </c>
      <c r="M19" s="82"/>
      <c r="N19" s="82" t="s">
        <v>33</v>
      </c>
      <c r="O19" s="82">
        <f>Q15</f>
        <v>75</v>
      </c>
      <c r="P19" s="83"/>
      <c r="Q19" s="103"/>
      <c r="R19" s="103"/>
      <c r="S19" s="103"/>
      <c r="T19" s="103"/>
      <c r="U19" s="103"/>
      <c r="V19" s="126">
        <v>55</v>
      </c>
      <c r="W19" s="127"/>
      <c r="X19" s="127" t="s">
        <v>33</v>
      </c>
      <c r="Y19" s="127">
        <v>58</v>
      </c>
      <c r="Z19" s="130"/>
      <c r="AA19" s="126">
        <v>48</v>
      </c>
      <c r="AB19" s="127"/>
      <c r="AC19" s="127" t="s">
        <v>33</v>
      </c>
      <c r="AD19" s="127">
        <v>61</v>
      </c>
      <c r="AE19" s="130"/>
      <c r="AF19" s="126">
        <v>77</v>
      </c>
      <c r="AG19" s="127"/>
      <c r="AH19" s="127" t="s">
        <v>33</v>
      </c>
      <c r="AI19" s="127">
        <v>58</v>
      </c>
      <c r="AJ19" s="130"/>
      <c r="AK19" s="104"/>
      <c r="AL19" s="92"/>
      <c r="AM19" s="92"/>
      <c r="AN19" s="92"/>
      <c r="AO19" s="92"/>
      <c r="AP19" s="92"/>
      <c r="AQ19" s="92"/>
      <c r="AR19" s="92"/>
      <c r="AS19" s="93"/>
      <c r="AT19" s="93"/>
      <c r="AU19" s="93"/>
      <c r="AV19" s="94"/>
      <c r="AW19" s="94"/>
      <c r="AX19" s="94"/>
      <c r="AY19" s="95"/>
      <c r="AZ19" s="156"/>
      <c r="BA19" s="156"/>
    </row>
    <row r="20" spans="2:53" ht="12" customHeight="1" x14ac:dyDescent="0.2">
      <c r="B20" s="139"/>
      <c r="C20" s="139"/>
      <c r="D20" s="139"/>
      <c r="E20" s="139"/>
      <c r="F20" s="139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128"/>
      <c r="AG20" s="129"/>
      <c r="AH20" s="129"/>
      <c r="AI20" s="129"/>
      <c r="AJ20" s="131"/>
      <c r="AK20" s="104"/>
      <c r="AL20" s="92"/>
      <c r="AM20" s="92"/>
      <c r="AN20" s="92"/>
      <c r="AO20" s="92"/>
      <c r="AP20" s="92"/>
      <c r="AQ20" s="92"/>
      <c r="AR20" s="92"/>
      <c r="AS20" s="93"/>
      <c r="AT20" s="93"/>
      <c r="AU20" s="93"/>
      <c r="AV20" s="94"/>
      <c r="AW20" s="94"/>
      <c r="AX20" s="94"/>
      <c r="AY20" s="95"/>
      <c r="AZ20" s="157"/>
      <c r="BA20" s="157"/>
    </row>
    <row r="21" spans="2:53" ht="12" customHeight="1" x14ac:dyDescent="0.2">
      <c r="B21" s="139" t="s">
        <v>95</v>
      </c>
      <c r="C21" s="139"/>
      <c r="D21" s="139"/>
      <c r="E21" s="139"/>
      <c r="F21" s="139"/>
      <c r="G21" s="97" t="str">
        <f>IF(V9="○","●",IF(V9="●","○",V9))</f>
        <v>○</v>
      </c>
      <c r="H21" s="98"/>
      <c r="I21" s="98"/>
      <c r="J21" s="98"/>
      <c r="K21" s="99"/>
      <c r="L21" s="97" t="str">
        <f>IF(V13="○","●",IF(V13="●","○",V13))</f>
        <v>○</v>
      </c>
      <c r="M21" s="98"/>
      <c r="N21" s="98"/>
      <c r="O21" s="98"/>
      <c r="P21" s="99"/>
      <c r="Q21" s="97" t="str">
        <f>IF(V17="○","●",IF(V17="●","○",V17))</f>
        <v>○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61</v>
      </c>
      <c r="AB21" s="121"/>
      <c r="AC21" s="121"/>
      <c r="AD21" s="121"/>
      <c r="AE21" s="122"/>
      <c r="AF21" s="120" t="s">
        <v>49</v>
      </c>
      <c r="AG21" s="121"/>
      <c r="AH21" s="121"/>
      <c r="AI21" s="121"/>
      <c r="AJ21" s="122"/>
      <c r="AK21" s="104">
        <v>4</v>
      </c>
      <c r="AL21" s="92"/>
      <c r="AM21" s="92" t="s">
        <v>55</v>
      </c>
      <c r="AN21" s="92"/>
      <c r="AO21" s="92">
        <v>1</v>
      </c>
      <c r="AP21" s="92"/>
      <c r="AQ21" s="92" t="s">
        <v>26</v>
      </c>
      <c r="AR21" s="92"/>
      <c r="AS21" s="93">
        <f>IF(AK21+AO21=0,"",AK21/(AK21+AO21)*100)</f>
        <v>80</v>
      </c>
      <c r="AT21" s="93"/>
      <c r="AU21" s="93"/>
      <c r="AV21" s="94">
        <v>2</v>
      </c>
      <c r="AW21" s="94"/>
      <c r="AX21" s="94"/>
      <c r="AY21" s="95">
        <f>IF(AZ21=0,"",ROUND(AZ21/BA21,5))</f>
        <v>1.06884</v>
      </c>
      <c r="AZ21" s="155">
        <f>(G23+L23+Q23+AA23+AF23)</f>
        <v>295</v>
      </c>
      <c r="BA21" s="155">
        <f>(J23+O23+T23+AD23+AI23)</f>
        <v>276</v>
      </c>
    </row>
    <row r="22" spans="2:53" ht="12" customHeight="1" x14ac:dyDescent="0.2">
      <c r="B22" s="139"/>
      <c r="C22" s="139"/>
      <c r="D22" s="139"/>
      <c r="E22" s="139"/>
      <c r="F22" s="139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123"/>
      <c r="AG22" s="124"/>
      <c r="AH22" s="124"/>
      <c r="AI22" s="124"/>
      <c r="AJ22" s="125"/>
      <c r="AK22" s="104"/>
      <c r="AL22" s="92"/>
      <c r="AM22" s="92"/>
      <c r="AN22" s="92"/>
      <c r="AO22" s="92"/>
      <c r="AP22" s="92"/>
      <c r="AQ22" s="92"/>
      <c r="AR22" s="92"/>
      <c r="AS22" s="93"/>
      <c r="AT22" s="93"/>
      <c r="AU22" s="93"/>
      <c r="AV22" s="94"/>
      <c r="AW22" s="94"/>
      <c r="AX22" s="94"/>
      <c r="AY22" s="95"/>
      <c r="AZ22" s="156"/>
      <c r="BA22" s="156"/>
    </row>
    <row r="23" spans="2:53" ht="12" customHeight="1" x14ac:dyDescent="0.2">
      <c r="B23" s="139"/>
      <c r="C23" s="139"/>
      <c r="D23" s="139"/>
      <c r="E23" s="139"/>
      <c r="F23" s="139"/>
      <c r="G23" s="90">
        <f>Y11</f>
        <v>78</v>
      </c>
      <c r="H23" s="82"/>
      <c r="I23" s="82" t="s">
        <v>33</v>
      </c>
      <c r="J23" s="82">
        <f>V11</f>
        <v>33</v>
      </c>
      <c r="K23" s="83"/>
      <c r="L23" s="90">
        <f>Y15</f>
        <v>62</v>
      </c>
      <c r="M23" s="82"/>
      <c r="N23" s="82" t="s">
        <v>33</v>
      </c>
      <c r="O23" s="82">
        <f>V15</f>
        <v>61</v>
      </c>
      <c r="P23" s="83"/>
      <c r="Q23" s="90">
        <f>Y19</f>
        <v>58</v>
      </c>
      <c r="R23" s="82"/>
      <c r="S23" s="82" t="s">
        <v>33</v>
      </c>
      <c r="T23" s="82">
        <f>V19</f>
        <v>55</v>
      </c>
      <c r="U23" s="83"/>
      <c r="V23" s="103"/>
      <c r="W23" s="103"/>
      <c r="X23" s="103"/>
      <c r="Y23" s="103"/>
      <c r="Z23" s="103"/>
      <c r="AA23" s="126">
        <v>37</v>
      </c>
      <c r="AB23" s="127"/>
      <c r="AC23" s="127" t="s">
        <v>33</v>
      </c>
      <c r="AD23" s="127">
        <v>69</v>
      </c>
      <c r="AE23" s="130"/>
      <c r="AF23" s="126">
        <v>60</v>
      </c>
      <c r="AG23" s="127"/>
      <c r="AH23" s="127" t="s">
        <v>33</v>
      </c>
      <c r="AI23" s="127">
        <v>58</v>
      </c>
      <c r="AJ23" s="130"/>
      <c r="AK23" s="104"/>
      <c r="AL23" s="92"/>
      <c r="AM23" s="92"/>
      <c r="AN23" s="92"/>
      <c r="AO23" s="92"/>
      <c r="AP23" s="92"/>
      <c r="AQ23" s="92"/>
      <c r="AR23" s="92"/>
      <c r="AS23" s="93"/>
      <c r="AT23" s="93"/>
      <c r="AU23" s="93"/>
      <c r="AV23" s="94"/>
      <c r="AW23" s="94"/>
      <c r="AX23" s="94"/>
      <c r="AY23" s="95"/>
      <c r="AZ23" s="156"/>
      <c r="BA23" s="156"/>
    </row>
    <row r="24" spans="2:53" ht="12" customHeight="1" x14ac:dyDescent="0.2">
      <c r="B24" s="139"/>
      <c r="C24" s="139"/>
      <c r="D24" s="139"/>
      <c r="E24" s="139"/>
      <c r="F24" s="139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128"/>
      <c r="AG24" s="129"/>
      <c r="AH24" s="129"/>
      <c r="AI24" s="129"/>
      <c r="AJ24" s="131"/>
      <c r="AK24" s="104"/>
      <c r="AL24" s="92"/>
      <c r="AM24" s="92"/>
      <c r="AN24" s="92"/>
      <c r="AO24" s="92"/>
      <c r="AP24" s="92"/>
      <c r="AQ24" s="92"/>
      <c r="AR24" s="92"/>
      <c r="AS24" s="93"/>
      <c r="AT24" s="93"/>
      <c r="AU24" s="93"/>
      <c r="AV24" s="94"/>
      <c r="AW24" s="94"/>
      <c r="AX24" s="94"/>
      <c r="AY24" s="95"/>
      <c r="AZ24" s="157"/>
      <c r="BA24" s="157"/>
    </row>
    <row r="25" spans="2:53" ht="12" customHeight="1" x14ac:dyDescent="0.2">
      <c r="B25" s="139" t="s">
        <v>75</v>
      </c>
      <c r="C25" s="139"/>
      <c r="D25" s="139"/>
      <c r="E25" s="139"/>
      <c r="F25" s="139"/>
      <c r="G25" s="97" t="str">
        <f>IF(AA9="○","●",IF(AA9="●","○",AA9))</f>
        <v>○</v>
      </c>
      <c r="H25" s="98"/>
      <c r="I25" s="98"/>
      <c r="J25" s="98"/>
      <c r="K25" s="99"/>
      <c r="L25" s="97" t="str">
        <f>IF(AA13="○","●",IF(AA13="●","○",AA13))</f>
        <v>○</v>
      </c>
      <c r="M25" s="98"/>
      <c r="N25" s="98"/>
      <c r="O25" s="98"/>
      <c r="P25" s="99"/>
      <c r="Q25" s="97" t="str">
        <f>IF(AA17="○","●",IF(AA17="●","○",AA17))</f>
        <v>○</v>
      </c>
      <c r="R25" s="98"/>
      <c r="S25" s="98"/>
      <c r="T25" s="98"/>
      <c r="U25" s="99"/>
      <c r="V25" s="97" t="str">
        <f>IF(AA21="○","●",IF(AA21="●","○",AA21))</f>
        <v>○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120" t="s">
        <v>49</v>
      </c>
      <c r="AG25" s="121"/>
      <c r="AH25" s="121"/>
      <c r="AI25" s="121"/>
      <c r="AJ25" s="122"/>
      <c r="AK25" s="104">
        <v>5</v>
      </c>
      <c r="AL25" s="92"/>
      <c r="AM25" s="92" t="s">
        <v>55</v>
      </c>
      <c r="AN25" s="92"/>
      <c r="AO25" s="92"/>
      <c r="AP25" s="92"/>
      <c r="AQ25" s="92" t="s">
        <v>26</v>
      </c>
      <c r="AR25" s="92"/>
      <c r="AS25" s="93">
        <f>IF(AK25+AO25=0,"",AK25/(AK25+AO25)*100)</f>
        <v>100</v>
      </c>
      <c r="AT25" s="93"/>
      <c r="AU25" s="93"/>
      <c r="AV25" s="94">
        <v>1</v>
      </c>
      <c r="AW25" s="94"/>
      <c r="AX25" s="94"/>
      <c r="AY25" s="95">
        <f>IF(AZ25=0,"",ROUND(AZ25/BA25,5))</f>
        <v>1.2752300000000001</v>
      </c>
      <c r="AZ25" s="155">
        <f>(G27+L27+Q27+V27+AF27)</f>
        <v>278</v>
      </c>
      <c r="BA25" s="155">
        <f>(J27+O27+T27+Y27+AI27)</f>
        <v>218</v>
      </c>
    </row>
    <row r="26" spans="2:53" ht="12" customHeight="1" x14ac:dyDescent="0.2">
      <c r="B26" s="139"/>
      <c r="C26" s="139"/>
      <c r="D26" s="139"/>
      <c r="E26" s="139"/>
      <c r="F26" s="139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00"/>
      <c r="R26" s="101"/>
      <c r="S26" s="101"/>
      <c r="T26" s="101"/>
      <c r="U26" s="102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123"/>
      <c r="AG26" s="124"/>
      <c r="AH26" s="124"/>
      <c r="AI26" s="124"/>
      <c r="AJ26" s="125"/>
      <c r="AK26" s="104"/>
      <c r="AL26" s="92"/>
      <c r="AM26" s="92"/>
      <c r="AN26" s="92"/>
      <c r="AO26" s="92"/>
      <c r="AP26" s="92"/>
      <c r="AQ26" s="92"/>
      <c r="AR26" s="92"/>
      <c r="AS26" s="93"/>
      <c r="AT26" s="93"/>
      <c r="AU26" s="93"/>
      <c r="AV26" s="94"/>
      <c r="AW26" s="94"/>
      <c r="AX26" s="94"/>
      <c r="AY26" s="95"/>
      <c r="AZ26" s="156"/>
      <c r="BA26" s="156"/>
    </row>
    <row r="27" spans="2:53" ht="12" customHeight="1" x14ac:dyDescent="0.2">
      <c r="B27" s="139"/>
      <c r="C27" s="139"/>
      <c r="D27" s="139"/>
      <c r="E27" s="139"/>
      <c r="F27" s="139"/>
      <c r="G27" s="90">
        <f>AD11</f>
        <v>58</v>
      </c>
      <c r="H27" s="82"/>
      <c r="I27" s="82" t="s">
        <v>33</v>
      </c>
      <c r="J27" s="82">
        <f>AA11</f>
        <v>46</v>
      </c>
      <c r="K27" s="83"/>
      <c r="L27" s="90">
        <f>AD15</f>
        <v>47</v>
      </c>
      <c r="M27" s="82"/>
      <c r="N27" s="82" t="s">
        <v>33</v>
      </c>
      <c r="O27" s="82">
        <f>AA15</f>
        <v>45</v>
      </c>
      <c r="P27" s="83"/>
      <c r="Q27" s="90">
        <f>AD19</f>
        <v>61</v>
      </c>
      <c r="R27" s="82"/>
      <c r="S27" s="82" t="s">
        <v>33</v>
      </c>
      <c r="T27" s="82">
        <f>AA19</f>
        <v>48</v>
      </c>
      <c r="U27" s="83"/>
      <c r="V27" s="90">
        <f>AD23</f>
        <v>69</v>
      </c>
      <c r="W27" s="82"/>
      <c r="X27" s="82" t="s">
        <v>33</v>
      </c>
      <c r="Y27" s="82">
        <f>AA23</f>
        <v>37</v>
      </c>
      <c r="Z27" s="83"/>
      <c r="AA27" s="103"/>
      <c r="AB27" s="103"/>
      <c r="AC27" s="103"/>
      <c r="AD27" s="103"/>
      <c r="AE27" s="103"/>
      <c r="AF27" s="126">
        <v>43</v>
      </c>
      <c r="AG27" s="127"/>
      <c r="AH27" s="127" t="s">
        <v>33</v>
      </c>
      <c r="AI27" s="127">
        <v>42</v>
      </c>
      <c r="AJ27" s="130"/>
      <c r="AK27" s="104"/>
      <c r="AL27" s="92"/>
      <c r="AM27" s="92"/>
      <c r="AN27" s="92"/>
      <c r="AO27" s="92"/>
      <c r="AP27" s="92"/>
      <c r="AQ27" s="92"/>
      <c r="AR27" s="92"/>
      <c r="AS27" s="93"/>
      <c r="AT27" s="93"/>
      <c r="AU27" s="93"/>
      <c r="AV27" s="94"/>
      <c r="AW27" s="94"/>
      <c r="AX27" s="94"/>
      <c r="AY27" s="95"/>
      <c r="AZ27" s="156"/>
      <c r="BA27" s="156"/>
    </row>
    <row r="28" spans="2:53" ht="12" customHeight="1" x14ac:dyDescent="0.2">
      <c r="B28" s="139"/>
      <c r="C28" s="139"/>
      <c r="D28" s="139"/>
      <c r="E28" s="139"/>
      <c r="F28" s="139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128"/>
      <c r="AG28" s="129"/>
      <c r="AH28" s="129"/>
      <c r="AI28" s="129"/>
      <c r="AJ28" s="131"/>
      <c r="AK28" s="104"/>
      <c r="AL28" s="92"/>
      <c r="AM28" s="92"/>
      <c r="AN28" s="92"/>
      <c r="AO28" s="92"/>
      <c r="AP28" s="92"/>
      <c r="AQ28" s="92"/>
      <c r="AR28" s="92"/>
      <c r="AS28" s="93"/>
      <c r="AT28" s="93"/>
      <c r="AU28" s="93"/>
      <c r="AV28" s="94"/>
      <c r="AW28" s="94"/>
      <c r="AX28" s="94"/>
      <c r="AY28" s="95"/>
      <c r="AZ28" s="157"/>
      <c r="BA28" s="157"/>
    </row>
    <row r="29" spans="2:53" ht="12" customHeight="1" x14ac:dyDescent="0.2">
      <c r="B29" s="139" t="s">
        <v>10</v>
      </c>
      <c r="C29" s="139"/>
      <c r="D29" s="139"/>
      <c r="E29" s="139"/>
      <c r="F29" s="139"/>
      <c r="G29" s="97" t="str">
        <f>IF(AF9="○","●",IF(AF9="●","○",AF9))</f>
        <v>○</v>
      </c>
      <c r="H29" s="98"/>
      <c r="I29" s="98"/>
      <c r="J29" s="98"/>
      <c r="K29" s="99"/>
      <c r="L29" s="97" t="str">
        <f>IF(AF13="○","●",IF(AF13="●","○",AF13))</f>
        <v>○</v>
      </c>
      <c r="M29" s="98"/>
      <c r="N29" s="98"/>
      <c r="O29" s="98"/>
      <c r="P29" s="99"/>
      <c r="Q29" s="97" t="str">
        <f>IF(AF17="○","●",IF(AF17="●","○",AF17))</f>
        <v>●</v>
      </c>
      <c r="R29" s="98"/>
      <c r="S29" s="98"/>
      <c r="T29" s="98"/>
      <c r="U29" s="99"/>
      <c r="V29" s="97" t="str">
        <f>IF(AF21="○","●",IF(AF21="●","○",AF21))</f>
        <v>●</v>
      </c>
      <c r="W29" s="98"/>
      <c r="X29" s="98"/>
      <c r="Y29" s="98"/>
      <c r="Z29" s="99"/>
      <c r="AA29" s="97" t="str">
        <f>IF(AF25="○","●",IF(AF25="●","○",AF25))</f>
        <v>●</v>
      </c>
      <c r="AB29" s="98"/>
      <c r="AC29" s="98"/>
      <c r="AD29" s="98"/>
      <c r="AE29" s="99"/>
      <c r="AF29" s="103"/>
      <c r="AG29" s="103"/>
      <c r="AH29" s="103"/>
      <c r="AI29" s="103"/>
      <c r="AJ29" s="103"/>
      <c r="AK29" s="104">
        <v>2</v>
      </c>
      <c r="AL29" s="92"/>
      <c r="AM29" s="92" t="s">
        <v>55</v>
      </c>
      <c r="AN29" s="92"/>
      <c r="AO29" s="92">
        <v>3</v>
      </c>
      <c r="AP29" s="92"/>
      <c r="AQ29" s="92" t="s">
        <v>26</v>
      </c>
      <c r="AR29" s="92"/>
      <c r="AS29" s="93">
        <f>IF(AK29+AO29=0,"",AK29/(AK29+AO29)*100)</f>
        <v>40</v>
      </c>
      <c r="AT29" s="93"/>
      <c r="AU29" s="93"/>
      <c r="AV29" s="94">
        <v>4</v>
      </c>
      <c r="AW29" s="94"/>
      <c r="AX29" s="94"/>
      <c r="AY29" s="95">
        <f>IF(AZ29=0,"",ROUND(AZ29/BA29,5))</f>
        <v>1.07843</v>
      </c>
      <c r="AZ29" s="155">
        <f>(G31+L31+Q31+V31+AA31)</f>
        <v>275</v>
      </c>
      <c r="BA29" s="155">
        <f>(J31+O31+T31+Y31+AD31)</f>
        <v>255</v>
      </c>
    </row>
    <row r="30" spans="2:53" ht="12" customHeight="1" x14ac:dyDescent="0.2">
      <c r="B30" s="139"/>
      <c r="C30" s="139"/>
      <c r="D30" s="139"/>
      <c r="E30" s="139"/>
      <c r="F30" s="139"/>
      <c r="G30" s="100"/>
      <c r="H30" s="101"/>
      <c r="I30" s="101"/>
      <c r="J30" s="101"/>
      <c r="K30" s="102"/>
      <c r="L30" s="100"/>
      <c r="M30" s="101"/>
      <c r="N30" s="101"/>
      <c r="O30" s="101"/>
      <c r="P30" s="102"/>
      <c r="Q30" s="100"/>
      <c r="R30" s="101"/>
      <c r="S30" s="101"/>
      <c r="T30" s="101"/>
      <c r="U30" s="102"/>
      <c r="V30" s="100"/>
      <c r="W30" s="101"/>
      <c r="X30" s="101"/>
      <c r="Y30" s="101"/>
      <c r="Z30" s="102"/>
      <c r="AA30" s="100"/>
      <c r="AB30" s="101"/>
      <c r="AC30" s="101"/>
      <c r="AD30" s="101"/>
      <c r="AE30" s="102"/>
      <c r="AF30" s="103"/>
      <c r="AG30" s="103"/>
      <c r="AH30" s="103"/>
      <c r="AI30" s="103"/>
      <c r="AJ30" s="103"/>
      <c r="AK30" s="104"/>
      <c r="AL30" s="92"/>
      <c r="AM30" s="92"/>
      <c r="AN30" s="92"/>
      <c r="AO30" s="92"/>
      <c r="AP30" s="92"/>
      <c r="AQ30" s="92"/>
      <c r="AR30" s="92"/>
      <c r="AS30" s="93"/>
      <c r="AT30" s="93"/>
      <c r="AU30" s="93"/>
      <c r="AV30" s="94"/>
      <c r="AW30" s="94"/>
      <c r="AX30" s="94"/>
      <c r="AY30" s="95"/>
      <c r="AZ30" s="156"/>
      <c r="BA30" s="156"/>
    </row>
    <row r="31" spans="2:53" ht="12" customHeight="1" x14ac:dyDescent="0.2">
      <c r="B31" s="139"/>
      <c r="C31" s="139"/>
      <c r="D31" s="139"/>
      <c r="E31" s="139"/>
      <c r="F31" s="139"/>
      <c r="G31" s="90">
        <f>AI11</f>
        <v>63</v>
      </c>
      <c r="H31" s="82"/>
      <c r="I31" s="82" t="s">
        <v>33</v>
      </c>
      <c r="J31" s="82">
        <f>AF11</f>
        <v>36</v>
      </c>
      <c r="K31" s="83"/>
      <c r="L31" s="90">
        <f>AI15</f>
        <v>54</v>
      </c>
      <c r="M31" s="82"/>
      <c r="N31" s="82" t="s">
        <v>33</v>
      </c>
      <c r="O31" s="82">
        <f>AF15</f>
        <v>39</v>
      </c>
      <c r="P31" s="83"/>
      <c r="Q31" s="90">
        <f>AI19</f>
        <v>58</v>
      </c>
      <c r="R31" s="82"/>
      <c r="S31" s="82" t="s">
        <v>33</v>
      </c>
      <c r="T31" s="82">
        <f>AF19</f>
        <v>77</v>
      </c>
      <c r="U31" s="83"/>
      <c r="V31" s="90">
        <f>AI23</f>
        <v>58</v>
      </c>
      <c r="W31" s="82"/>
      <c r="X31" s="82" t="s">
        <v>33</v>
      </c>
      <c r="Y31" s="82">
        <f>AF23</f>
        <v>60</v>
      </c>
      <c r="Z31" s="83"/>
      <c r="AA31" s="90">
        <f>AI27</f>
        <v>42</v>
      </c>
      <c r="AB31" s="82"/>
      <c r="AC31" s="82" t="s">
        <v>33</v>
      </c>
      <c r="AD31" s="82">
        <f>AF27</f>
        <v>43</v>
      </c>
      <c r="AE31" s="83"/>
      <c r="AF31" s="103"/>
      <c r="AG31" s="103"/>
      <c r="AH31" s="103"/>
      <c r="AI31" s="103"/>
      <c r="AJ31" s="103"/>
      <c r="AK31" s="104"/>
      <c r="AL31" s="92"/>
      <c r="AM31" s="92"/>
      <c r="AN31" s="92"/>
      <c r="AO31" s="92"/>
      <c r="AP31" s="92"/>
      <c r="AQ31" s="92"/>
      <c r="AR31" s="92"/>
      <c r="AS31" s="93"/>
      <c r="AT31" s="93"/>
      <c r="AU31" s="93"/>
      <c r="AV31" s="94"/>
      <c r="AW31" s="94"/>
      <c r="AX31" s="94"/>
      <c r="AY31" s="95"/>
      <c r="AZ31" s="156"/>
      <c r="BA31" s="156"/>
    </row>
    <row r="32" spans="2:53" ht="12" customHeight="1" x14ac:dyDescent="0.2">
      <c r="B32" s="139"/>
      <c r="C32" s="139"/>
      <c r="D32" s="139"/>
      <c r="E32" s="139"/>
      <c r="F32" s="139"/>
      <c r="G32" s="91"/>
      <c r="H32" s="84"/>
      <c r="I32" s="84"/>
      <c r="J32" s="84"/>
      <c r="K32" s="85"/>
      <c r="L32" s="91"/>
      <c r="M32" s="84"/>
      <c r="N32" s="84"/>
      <c r="O32" s="84"/>
      <c r="P32" s="85"/>
      <c r="Q32" s="91"/>
      <c r="R32" s="84"/>
      <c r="S32" s="84"/>
      <c r="T32" s="84"/>
      <c r="U32" s="85"/>
      <c r="V32" s="91"/>
      <c r="W32" s="84"/>
      <c r="X32" s="84"/>
      <c r="Y32" s="84"/>
      <c r="Z32" s="85"/>
      <c r="AA32" s="91"/>
      <c r="AB32" s="84"/>
      <c r="AC32" s="84"/>
      <c r="AD32" s="84"/>
      <c r="AE32" s="85"/>
      <c r="AF32" s="103"/>
      <c r="AG32" s="103"/>
      <c r="AH32" s="103"/>
      <c r="AI32" s="103"/>
      <c r="AJ32" s="103"/>
      <c r="AK32" s="104"/>
      <c r="AL32" s="92"/>
      <c r="AM32" s="92"/>
      <c r="AN32" s="92"/>
      <c r="AO32" s="92"/>
      <c r="AP32" s="92"/>
      <c r="AQ32" s="92"/>
      <c r="AR32" s="92"/>
      <c r="AS32" s="93"/>
      <c r="AT32" s="93"/>
      <c r="AU32" s="93"/>
      <c r="AV32" s="94"/>
      <c r="AW32" s="94"/>
      <c r="AX32" s="94"/>
      <c r="AY32" s="95"/>
      <c r="AZ32" s="157"/>
      <c r="BA32" s="157"/>
    </row>
    <row r="33" spans="1:53" ht="17.25" customHeight="1" x14ac:dyDescent="0.2">
      <c r="B33" s="86" t="s">
        <v>67</v>
      </c>
      <c r="C33" s="86"/>
      <c r="D33" s="86"/>
      <c r="E33" s="86"/>
      <c r="F33" s="86"/>
      <c r="G33" s="86"/>
      <c r="H33" s="86"/>
      <c r="I33" s="87" t="s">
        <v>41</v>
      </c>
      <c r="J33" s="87"/>
      <c r="K33" s="87"/>
      <c r="L33" s="87"/>
      <c r="M33" s="87" t="s">
        <v>69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Y33" s="2"/>
    </row>
    <row r="34" spans="1:53" ht="17.25" customHeight="1" x14ac:dyDescent="0.2">
      <c r="C34" s="4"/>
      <c r="D34" s="4"/>
      <c r="E34" s="4"/>
      <c r="F34" s="4"/>
      <c r="G34" s="4"/>
      <c r="H34" s="4"/>
      <c r="I34" s="154" t="s">
        <v>22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"/>
      <c r="AL34" s="1"/>
      <c r="AM34" s="1"/>
      <c r="AN34" s="1"/>
      <c r="AO34" s="1"/>
      <c r="AP34" s="1"/>
      <c r="AQ34" s="1"/>
      <c r="AR34" s="1"/>
      <c r="AS34" s="1"/>
      <c r="AT34" s="1"/>
      <c r="AY34" s="2"/>
    </row>
    <row r="35" spans="1:53" ht="17.25" customHeight="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K35" s="1"/>
      <c r="AY35" s="2"/>
    </row>
    <row r="36" spans="1:53" ht="17.25" customHeight="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K36" s="1"/>
      <c r="AY36" s="2"/>
    </row>
    <row r="37" spans="1:53" ht="17.25" customHeight="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K37" s="1"/>
      <c r="AY37" s="2"/>
    </row>
    <row r="38" spans="1:53" ht="17.25" customHeigh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K38" s="1"/>
      <c r="AY38" s="2"/>
    </row>
    <row r="39" spans="1:53" ht="23.4" x14ac:dyDescent="0.2">
      <c r="A39" s="150" t="str">
        <f>男子１部!$A$1</f>
        <v>平成２９年度　第４回　岡山県リーグ大会結果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</row>
    <row r="40" spans="1:53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3" ht="18.75" customHeight="1" x14ac:dyDescent="0.2">
      <c r="A41" s="151" t="s">
        <v>18</v>
      </c>
      <c r="B41" s="151"/>
      <c r="C41" s="151"/>
      <c r="D41" s="151"/>
      <c r="E41" s="151"/>
      <c r="F41" s="152" t="s">
        <v>96</v>
      </c>
      <c r="G41" s="152"/>
      <c r="H41" s="152"/>
      <c r="I41" s="152"/>
      <c r="J41" s="152"/>
      <c r="K41" s="152"/>
      <c r="L41" s="152"/>
      <c r="M41" s="152"/>
      <c r="N41" s="6"/>
      <c r="O41" s="6"/>
      <c r="P41" s="6"/>
      <c r="Q41" s="6"/>
      <c r="R41" s="6"/>
      <c r="S41" s="6"/>
      <c r="T41" s="6"/>
      <c r="U41" s="6"/>
      <c r="V41" s="6"/>
      <c r="W41" s="6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3" ht="15" customHeight="1" x14ac:dyDescent="0.2">
      <c r="A42" s="5"/>
    </row>
    <row r="43" spans="1:53" ht="12" customHeight="1" x14ac:dyDescent="0.2">
      <c r="B43" s="153"/>
      <c r="C43" s="153"/>
      <c r="D43" s="153"/>
      <c r="E43" s="153"/>
      <c r="F43" s="153"/>
      <c r="G43" s="139" t="str">
        <f>B47</f>
        <v>倉敷工業高校OB</v>
      </c>
      <c r="H43" s="139"/>
      <c r="I43" s="139"/>
      <c r="J43" s="139"/>
      <c r="K43" s="139"/>
      <c r="L43" s="139" t="str">
        <f>B51</f>
        <v>アップローリアス</v>
      </c>
      <c r="M43" s="139"/>
      <c r="N43" s="139"/>
      <c r="O43" s="139"/>
      <c r="P43" s="139"/>
      <c r="Q43" s="139" t="str">
        <f>B55</f>
        <v>BLAST</v>
      </c>
      <c r="R43" s="139"/>
      <c r="S43" s="139"/>
      <c r="T43" s="139"/>
      <c r="U43" s="139"/>
      <c r="V43" s="139" t="str">
        <f>B59</f>
        <v>Aperitif</v>
      </c>
      <c r="W43" s="139"/>
      <c r="X43" s="139"/>
      <c r="Y43" s="139"/>
      <c r="Z43" s="139"/>
      <c r="AA43" s="139" t="str">
        <f>B63</f>
        <v>CRIMINAL</v>
      </c>
      <c r="AB43" s="139"/>
      <c r="AC43" s="139"/>
      <c r="AD43" s="139"/>
      <c r="AE43" s="139"/>
      <c r="AF43" s="139" t="str">
        <f>B67</f>
        <v>T-BOOS</v>
      </c>
      <c r="AG43" s="139"/>
      <c r="AH43" s="139"/>
      <c r="AI43" s="139"/>
      <c r="AJ43" s="139"/>
      <c r="AK43" s="105" t="s">
        <v>24</v>
      </c>
      <c r="AL43" s="106"/>
      <c r="AM43" s="106"/>
      <c r="AN43" s="106"/>
      <c r="AO43" s="106"/>
      <c r="AP43" s="106"/>
      <c r="AQ43" s="106"/>
      <c r="AR43" s="106"/>
      <c r="AS43" s="149" t="s">
        <v>0</v>
      </c>
      <c r="AT43" s="139"/>
      <c r="AU43" s="139"/>
      <c r="AV43" s="139" t="s">
        <v>30</v>
      </c>
      <c r="AW43" s="139"/>
      <c r="AX43" s="139"/>
      <c r="AY43" s="139" t="s">
        <v>27</v>
      </c>
      <c r="AZ43" s="139" t="s">
        <v>39</v>
      </c>
      <c r="BA43" s="139" t="s">
        <v>35</v>
      </c>
    </row>
    <row r="44" spans="1:53" ht="12" customHeight="1" x14ac:dyDescent="0.2">
      <c r="B44" s="153"/>
      <c r="C44" s="153"/>
      <c r="D44" s="153"/>
      <c r="E44" s="153"/>
      <c r="F44" s="153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08"/>
      <c r="AL44" s="109"/>
      <c r="AM44" s="109"/>
      <c r="AN44" s="109"/>
      <c r="AO44" s="109"/>
      <c r="AP44" s="109"/>
      <c r="AQ44" s="109"/>
      <c r="AR44" s="109"/>
      <c r="AS44" s="139"/>
      <c r="AT44" s="139"/>
      <c r="AU44" s="139"/>
      <c r="AV44" s="139"/>
      <c r="AW44" s="139"/>
      <c r="AX44" s="139"/>
      <c r="AY44" s="139"/>
      <c r="AZ44" s="139"/>
      <c r="BA44" s="139"/>
    </row>
    <row r="45" spans="1:53" ht="12" customHeight="1" x14ac:dyDescent="0.2">
      <c r="B45" s="153"/>
      <c r="C45" s="153"/>
      <c r="D45" s="153"/>
      <c r="E45" s="153"/>
      <c r="F45" s="153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08"/>
      <c r="AL45" s="109"/>
      <c r="AM45" s="109"/>
      <c r="AN45" s="109"/>
      <c r="AO45" s="109"/>
      <c r="AP45" s="109"/>
      <c r="AQ45" s="109"/>
      <c r="AR45" s="109"/>
      <c r="AS45" s="139"/>
      <c r="AT45" s="139"/>
      <c r="AU45" s="139"/>
      <c r="AV45" s="139"/>
      <c r="AW45" s="139"/>
      <c r="AX45" s="139"/>
      <c r="AY45" s="139"/>
      <c r="AZ45" s="139"/>
      <c r="BA45" s="139"/>
    </row>
    <row r="46" spans="1:53" ht="12" customHeight="1" x14ac:dyDescent="0.2">
      <c r="B46" s="153"/>
      <c r="C46" s="153"/>
      <c r="D46" s="153"/>
      <c r="E46" s="153"/>
      <c r="F46" s="153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11"/>
      <c r="AL46" s="112"/>
      <c r="AM46" s="112"/>
      <c r="AN46" s="112"/>
      <c r="AO46" s="112"/>
      <c r="AP46" s="112"/>
      <c r="AQ46" s="112"/>
      <c r="AR46" s="112"/>
      <c r="AS46" s="139"/>
      <c r="AT46" s="139"/>
      <c r="AU46" s="139"/>
      <c r="AV46" s="139"/>
      <c r="AW46" s="139"/>
      <c r="AX46" s="139"/>
      <c r="AY46" s="139"/>
      <c r="AZ46" s="139"/>
      <c r="BA46" s="139"/>
    </row>
    <row r="47" spans="1:53" ht="12" customHeight="1" x14ac:dyDescent="0.2">
      <c r="B47" s="139" t="s">
        <v>98</v>
      </c>
      <c r="C47" s="139"/>
      <c r="D47" s="139"/>
      <c r="E47" s="139"/>
      <c r="F47" s="139"/>
      <c r="G47" s="140"/>
      <c r="H47" s="141"/>
      <c r="I47" s="141"/>
      <c r="J47" s="141"/>
      <c r="K47" s="142"/>
      <c r="L47" s="120" t="s">
        <v>49</v>
      </c>
      <c r="M47" s="121"/>
      <c r="N47" s="121"/>
      <c r="O47" s="121"/>
      <c r="P47" s="122"/>
      <c r="Q47" s="120" t="s">
        <v>49</v>
      </c>
      <c r="R47" s="121"/>
      <c r="S47" s="121"/>
      <c r="T47" s="121"/>
      <c r="U47" s="122"/>
      <c r="V47" s="120" t="s">
        <v>53</v>
      </c>
      <c r="W47" s="121"/>
      <c r="X47" s="121"/>
      <c r="Y47" s="121"/>
      <c r="Z47" s="122"/>
      <c r="AA47" s="120" t="s">
        <v>53</v>
      </c>
      <c r="AB47" s="121"/>
      <c r="AC47" s="121"/>
      <c r="AD47" s="121"/>
      <c r="AE47" s="122"/>
      <c r="AF47" s="120" t="s">
        <v>49</v>
      </c>
      <c r="AG47" s="121"/>
      <c r="AH47" s="121"/>
      <c r="AI47" s="121"/>
      <c r="AJ47" s="122"/>
      <c r="AK47" s="104">
        <v>3</v>
      </c>
      <c r="AL47" s="92"/>
      <c r="AM47" s="92" t="s">
        <v>55</v>
      </c>
      <c r="AN47" s="92"/>
      <c r="AO47" s="92">
        <v>2</v>
      </c>
      <c r="AP47" s="92"/>
      <c r="AQ47" s="92" t="s">
        <v>26</v>
      </c>
      <c r="AR47" s="92"/>
      <c r="AS47" s="93">
        <f>IF(AK47+AO47=0,"",AK47/(AK47+AO47)*100)</f>
        <v>60</v>
      </c>
      <c r="AT47" s="93"/>
      <c r="AU47" s="93"/>
      <c r="AV47" s="94">
        <v>3</v>
      </c>
      <c r="AW47" s="94"/>
      <c r="AX47" s="94"/>
      <c r="AY47" s="95">
        <f>IF(AZ47=0,"",ROUND(AZ47/BA47,5))</f>
        <v>1.3537699999999999</v>
      </c>
      <c r="AZ47" s="96">
        <f>(L49+Q49+V49+AA49+AF49)</f>
        <v>287</v>
      </c>
      <c r="BA47" s="96">
        <f>(O49+T49+Y49+AD49+AI49)</f>
        <v>212</v>
      </c>
    </row>
    <row r="48" spans="1:53" ht="12" customHeight="1" x14ac:dyDescent="0.2">
      <c r="B48" s="139"/>
      <c r="C48" s="139"/>
      <c r="D48" s="139"/>
      <c r="E48" s="139"/>
      <c r="F48" s="139"/>
      <c r="G48" s="143"/>
      <c r="H48" s="144"/>
      <c r="I48" s="144"/>
      <c r="J48" s="144"/>
      <c r="K48" s="145"/>
      <c r="L48" s="123"/>
      <c r="M48" s="124"/>
      <c r="N48" s="124"/>
      <c r="O48" s="124"/>
      <c r="P48" s="125"/>
      <c r="Q48" s="123"/>
      <c r="R48" s="124"/>
      <c r="S48" s="124"/>
      <c r="T48" s="124"/>
      <c r="U48" s="125"/>
      <c r="V48" s="123"/>
      <c r="W48" s="124"/>
      <c r="X48" s="124"/>
      <c r="Y48" s="124"/>
      <c r="Z48" s="125"/>
      <c r="AA48" s="123"/>
      <c r="AB48" s="124"/>
      <c r="AC48" s="124"/>
      <c r="AD48" s="124"/>
      <c r="AE48" s="125"/>
      <c r="AF48" s="123"/>
      <c r="AG48" s="124"/>
      <c r="AH48" s="124"/>
      <c r="AI48" s="124"/>
      <c r="AJ48" s="125"/>
      <c r="AK48" s="104"/>
      <c r="AL48" s="92"/>
      <c r="AM48" s="92"/>
      <c r="AN48" s="92"/>
      <c r="AO48" s="92"/>
      <c r="AP48" s="92"/>
      <c r="AQ48" s="92"/>
      <c r="AR48" s="92"/>
      <c r="AS48" s="93"/>
      <c r="AT48" s="93"/>
      <c r="AU48" s="93"/>
      <c r="AV48" s="94"/>
      <c r="AW48" s="94"/>
      <c r="AX48" s="94"/>
      <c r="AY48" s="95"/>
      <c r="AZ48" s="96"/>
      <c r="BA48" s="96"/>
    </row>
    <row r="49" spans="2:53" ht="12" customHeight="1" x14ac:dyDescent="0.2">
      <c r="B49" s="139"/>
      <c r="C49" s="139"/>
      <c r="D49" s="139"/>
      <c r="E49" s="139"/>
      <c r="F49" s="139"/>
      <c r="G49" s="143"/>
      <c r="H49" s="144"/>
      <c r="I49" s="144"/>
      <c r="J49" s="144"/>
      <c r="K49" s="145"/>
      <c r="L49" s="126">
        <v>50</v>
      </c>
      <c r="M49" s="127"/>
      <c r="N49" s="127" t="s">
        <v>33</v>
      </c>
      <c r="O49" s="127">
        <v>38</v>
      </c>
      <c r="P49" s="130"/>
      <c r="Q49" s="126">
        <v>95</v>
      </c>
      <c r="R49" s="127"/>
      <c r="S49" s="127" t="s">
        <v>33</v>
      </c>
      <c r="T49" s="127">
        <v>41</v>
      </c>
      <c r="U49" s="130"/>
      <c r="V49" s="126">
        <v>42</v>
      </c>
      <c r="W49" s="127"/>
      <c r="X49" s="127" t="s">
        <v>33</v>
      </c>
      <c r="Y49" s="127">
        <v>43</v>
      </c>
      <c r="Z49" s="130"/>
      <c r="AA49" s="126">
        <v>50</v>
      </c>
      <c r="AB49" s="127"/>
      <c r="AC49" s="127" t="s">
        <v>33</v>
      </c>
      <c r="AD49" s="127">
        <v>54</v>
      </c>
      <c r="AE49" s="130"/>
      <c r="AF49" s="126">
        <v>50</v>
      </c>
      <c r="AG49" s="127"/>
      <c r="AH49" s="127" t="s">
        <v>33</v>
      </c>
      <c r="AI49" s="127">
        <v>36</v>
      </c>
      <c r="AJ49" s="130"/>
      <c r="AK49" s="104"/>
      <c r="AL49" s="92"/>
      <c r="AM49" s="92"/>
      <c r="AN49" s="92"/>
      <c r="AO49" s="92"/>
      <c r="AP49" s="92"/>
      <c r="AQ49" s="92"/>
      <c r="AR49" s="92"/>
      <c r="AS49" s="93"/>
      <c r="AT49" s="93"/>
      <c r="AU49" s="93"/>
      <c r="AV49" s="94"/>
      <c r="AW49" s="94"/>
      <c r="AX49" s="94"/>
      <c r="AY49" s="95"/>
      <c r="AZ49" s="96"/>
      <c r="BA49" s="96"/>
    </row>
    <row r="50" spans="2:53" ht="12" customHeight="1" x14ac:dyDescent="0.2">
      <c r="B50" s="139"/>
      <c r="C50" s="139"/>
      <c r="D50" s="139"/>
      <c r="E50" s="139"/>
      <c r="F50" s="139"/>
      <c r="G50" s="146"/>
      <c r="H50" s="147"/>
      <c r="I50" s="147"/>
      <c r="J50" s="147"/>
      <c r="K50" s="148"/>
      <c r="L50" s="128"/>
      <c r="M50" s="129"/>
      <c r="N50" s="129"/>
      <c r="O50" s="129"/>
      <c r="P50" s="131"/>
      <c r="Q50" s="128"/>
      <c r="R50" s="129"/>
      <c r="S50" s="129"/>
      <c r="T50" s="129"/>
      <c r="U50" s="131"/>
      <c r="V50" s="128"/>
      <c r="W50" s="129"/>
      <c r="X50" s="129"/>
      <c r="Y50" s="129"/>
      <c r="Z50" s="131"/>
      <c r="AA50" s="128"/>
      <c r="AB50" s="129"/>
      <c r="AC50" s="129"/>
      <c r="AD50" s="129"/>
      <c r="AE50" s="131"/>
      <c r="AF50" s="128"/>
      <c r="AG50" s="129"/>
      <c r="AH50" s="129"/>
      <c r="AI50" s="129"/>
      <c r="AJ50" s="131"/>
      <c r="AK50" s="104"/>
      <c r="AL50" s="92"/>
      <c r="AM50" s="92"/>
      <c r="AN50" s="92"/>
      <c r="AO50" s="92"/>
      <c r="AP50" s="92"/>
      <c r="AQ50" s="92"/>
      <c r="AR50" s="92"/>
      <c r="AS50" s="93"/>
      <c r="AT50" s="93"/>
      <c r="AU50" s="93"/>
      <c r="AV50" s="94"/>
      <c r="AW50" s="94"/>
      <c r="AX50" s="94"/>
      <c r="AY50" s="95"/>
      <c r="AZ50" s="96"/>
      <c r="BA50" s="96"/>
    </row>
    <row r="51" spans="2:53" ht="12" customHeight="1" x14ac:dyDescent="0.2">
      <c r="B51" s="139" t="s">
        <v>101</v>
      </c>
      <c r="C51" s="139"/>
      <c r="D51" s="139"/>
      <c r="E51" s="139"/>
      <c r="F51" s="139"/>
      <c r="G51" s="97" t="str">
        <f>IF(L47="○","●",IF(L47="●","○",L47))</f>
        <v>●</v>
      </c>
      <c r="H51" s="98"/>
      <c r="I51" s="98"/>
      <c r="J51" s="98"/>
      <c r="K51" s="99"/>
      <c r="L51" s="103"/>
      <c r="M51" s="103"/>
      <c r="N51" s="103"/>
      <c r="O51" s="103"/>
      <c r="P51" s="103"/>
      <c r="Q51" s="120" t="s">
        <v>53</v>
      </c>
      <c r="R51" s="121"/>
      <c r="S51" s="121"/>
      <c r="T51" s="121"/>
      <c r="U51" s="122"/>
      <c r="V51" s="120" t="s">
        <v>53</v>
      </c>
      <c r="W51" s="121"/>
      <c r="X51" s="121"/>
      <c r="Y51" s="121"/>
      <c r="Z51" s="122"/>
      <c r="AA51" s="120" t="s">
        <v>53</v>
      </c>
      <c r="AB51" s="121"/>
      <c r="AC51" s="121"/>
      <c r="AD51" s="121"/>
      <c r="AE51" s="122"/>
      <c r="AF51" s="120" t="s">
        <v>53</v>
      </c>
      <c r="AG51" s="121"/>
      <c r="AH51" s="121"/>
      <c r="AI51" s="121"/>
      <c r="AJ51" s="122"/>
      <c r="AK51" s="104"/>
      <c r="AL51" s="92"/>
      <c r="AM51" s="92" t="s">
        <v>55</v>
      </c>
      <c r="AN51" s="92"/>
      <c r="AO51" s="92">
        <v>5</v>
      </c>
      <c r="AP51" s="92"/>
      <c r="AQ51" s="92" t="s">
        <v>26</v>
      </c>
      <c r="AR51" s="92"/>
      <c r="AS51" s="93">
        <f>IF(AK51+AO51=0,"",AK51/(AK51+AO51)*100)</f>
        <v>0</v>
      </c>
      <c r="AT51" s="93"/>
      <c r="AU51" s="93"/>
      <c r="AV51" s="94">
        <v>6</v>
      </c>
      <c r="AW51" s="94"/>
      <c r="AX51" s="94"/>
      <c r="AY51" s="95">
        <f>IF(AZ51=0,"",ROUND(AZ51/BA51,5))</f>
        <v>0.68794</v>
      </c>
      <c r="AZ51" s="155">
        <f>(G53+Q53+V53+AA53+AF53)</f>
        <v>194</v>
      </c>
      <c r="BA51" s="155">
        <f>(J53+T53+Y53+AD53+AI53)</f>
        <v>282</v>
      </c>
    </row>
    <row r="52" spans="2:53" ht="12" customHeight="1" x14ac:dyDescent="0.2">
      <c r="B52" s="139"/>
      <c r="C52" s="139"/>
      <c r="D52" s="139"/>
      <c r="E52" s="139"/>
      <c r="F52" s="139"/>
      <c r="G52" s="100"/>
      <c r="H52" s="101"/>
      <c r="I52" s="101"/>
      <c r="J52" s="101"/>
      <c r="K52" s="102"/>
      <c r="L52" s="103"/>
      <c r="M52" s="103"/>
      <c r="N52" s="103"/>
      <c r="O52" s="103"/>
      <c r="P52" s="103"/>
      <c r="Q52" s="123"/>
      <c r="R52" s="124"/>
      <c r="S52" s="124"/>
      <c r="T52" s="124"/>
      <c r="U52" s="125"/>
      <c r="V52" s="123"/>
      <c r="W52" s="124"/>
      <c r="X52" s="124"/>
      <c r="Y52" s="124"/>
      <c r="Z52" s="125"/>
      <c r="AA52" s="123"/>
      <c r="AB52" s="124"/>
      <c r="AC52" s="124"/>
      <c r="AD52" s="124"/>
      <c r="AE52" s="125"/>
      <c r="AF52" s="123"/>
      <c r="AG52" s="124"/>
      <c r="AH52" s="124"/>
      <c r="AI52" s="124"/>
      <c r="AJ52" s="125"/>
      <c r="AK52" s="104"/>
      <c r="AL52" s="92"/>
      <c r="AM52" s="92"/>
      <c r="AN52" s="92"/>
      <c r="AO52" s="92"/>
      <c r="AP52" s="92"/>
      <c r="AQ52" s="92"/>
      <c r="AR52" s="92"/>
      <c r="AS52" s="93"/>
      <c r="AT52" s="93"/>
      <c r="AU52" s="93"/>
      <c r="AV52" s="94"/>
      <c r="AW52" s="94"/>
      <c r="AX52" s="94"/>
      <c r="AY52" s="95"/>
      <c r="AZ52" s="156"/>
      <c r="BA52" s="156"/>
    </row>
    <row r="53" spans="2:53" ht="12" customHeight="1" x14ac:dyDescent="0.2">
      <c r="B53" s="139"/>
      <c r="C53" s="139"/>
      <c r="D53" s="139"/>
      <c r="E53" s="139"/>
      <c r="F53" s="139"/>
      <c r="G53" s="90">
        <f>O49</f>
        <v>38</v>
      </c>
      <c r="H53" s="82"/>
      <c r="I53" s="82" t="s">
        <v>33</v>
      </c>
      <c r="J53" s="82">
        <f>L49</f>
        <v>50</v>
      </c>
      <c r="K53" s="83"/>
      <c r="L53" s="103"/>
      <c r="M53" s="103"/>
      <c r="N53" s="103"/>
      <c r="O53" s="103"/>
      <c r="P53" s="103"/>
      <c r="Q53" s="126">
        <v>49</v>
      </c>
      <c r="R53" s="127"/>
      <c r="S53" s="127" t="s">
        <v>33</v>
      </c>
      <c r="T53" s="127">
        <v>52</v>
      </c>
      <c r="U53" s="130"/>
      <c r="V53" s="126">
        <v>38</v>
      </c>
      <c r="W53" s="127"/>
      <c r="X53" s="127" t="s">
        <v>33</v>
      </c>
      <c r="Y53" s="127">
        <v>57</v>
      </c>
      <c r="Z53" s="130"/>
      <c r="AA53" s="126">
        <v>31</v>
      </c>
      <c r="AB53" s="127"/>
      <c r="AC53" s="127" t="s">
        <v>33</v>
      </c>
      <c r="AD53" s="127">
        <v>60</v>
      </c>
      <c r="AE53" s="130"/>
      <c r="AF53" s="126">
        <v>38</v>
      </c>
      <c r="AG53" s="127"/>
      <c r="AH53" s="127" t="s">
        <v>33</v>
      </c>
      <c r="AI53" s="127">
        <v>63</v>
      </c>
      <c r="AJ53" s="130"/>
      <c r="AK53" s="104"/>
      <c r="AL53" s="92"/>
      <c r="AM53" s="92"/>
      <c r="AN53" s="92"/>
      <c r="AO53" s="92"/>
      <c r="AP53" s="92"/>
      <c r="AQ53" s="92"/>
      <c r="AR53" s="92"/>
      <c r="AS53" s="93"/>
      <c r="AT53" s="93"/>
      <c r="AU53" s="93"/>
      <c r="AV53" s="94"/>
      <c r="AW53" s="94"/>
      <c r="AX53" s="94"/>
      <c r="AY53" s="95"/>
      <c r="AZ53" s="156"/>
      <c r="BA53" s="156"/>
    </row>
    <row r="54" spans="2:53" ht="12" customHeight="1" x14ac:dyDescent="0.2">
      <c r="B54" s="139"/>
      <c r="C54" s="139"/>
      <c r="D54" s="139"/>
      <c r="E54" s="139"/>
      <c r="F54" s="139"/>
      <c r="G54" s="91"/>
      <c r="H54" s="84"/>
      <c r="I54" s="84"/>
      <c r="J54" s="84"/>
      <c r="K54" s="85"/>
      <c r="L54" s="103"/>
      <c r="M54" s="103"/>
      <c r="N54" s="103"/>
      <c r="O54" s="103"/>
      <c r="P54" s="103"/>
      <c r="Q54" s="128"/>
      <c r="R54" s="129"/>
      <c r="S54" s="129"/>
      <c r="T54" s="129"/>
      <c r="U54" s="131"/>
      <c r="V54" s="128"/>
      <c r="W54" s="129"/>
      <c r="X54" s="129"/>
      <c r="Y54" s="129"/>
      <c r="Z54" s="131"/>
      <c r="AA54" s="128"/>
      <c r="AB54" s="129"/>
      <c r="AC54" s="129"/>
      <c r="AD54" s="129"/>
      <c r="AE54" s="131"/>
      <c r="AF54" s="128"/>
      <c r="AG54" s="129"/>
      <c r="AH54" s="129"/>
      <c r="AI54" s="129"/>
      <c r="AJ54" s="131"/>
      <c r="AK54" s="104"/>
      <c r="AL54" s="92"/>
      <c r="AM54" s="92"/>
      <c r="AN54" s="92"/>
      <c r="AO54" s="92"/>
      <c r="AP54" s="92"/>
      <c r="AQ54" s="92"/>
      <c r="AR54" s="92"/>
      <c r="AS54" s="93"/>
      <c r="AT54" s="93"/>
      <c r="AU54" s="93"/>
      <c r="AV54" s="94"/>
      <c r="AW54" s="94"/>
      <c r="AX54" s="94"/>
      <c r="AY54" s="95"/>
      <c r="AZ54" s="157"/>
      <c r="BA54" s="157"/>
    </row>
    <row r="55" spans="2:53" ht="12" customHeight="1" x14ac:dyDescent="0.2">
      <c r="B55" s="139" t="s">
        <v>86</v>
      </c>
      <c r="C55" s="139"/>
      <c r="D55" s="139"/>
      <c r="E55" s="139"/>
      <c r="F55" s="139"/>
      <c r="G55" s="97" t="str">
        <f>IF(Q47="○","●",IF(Q47="●","○",Q47))</f>
        <v>●</v>
      </c>
      <c r="H55" s="98"/>
      <c r="I55" s="98"/>
      <c r="J55" s="98"/>
      <c r="K55" s="99"/>
      <c r="L55" s="97" t="str">
        <f>IF(Q51="○","●",IF(Q51="●","○",Q51))</f>
        <v>○</v>
      </c>
      <c r="M55" s="98"/>
      <c r="N55" s="98"/>
      <c r="O55" s="98"/>
      <c r="P55" s="99"/>
      <c r="Q55" s="103"/>
      <c r="R55" s="103"/>
      <c r="S55" s="103"/>
      <c r="T55" s="103"/>
      <c r="U55" s="103"/>
      <c r="V55" s="120" t="s">
        <v>53</v>
      </c>
      <c r="W55" s="121"/>
      <c r="X55" s="121"/>
      <c r="Y55" s="121"/>
      <c r="Z55" s="122"/>
      <c r="AA55" s="120" t="s">
        <v>53</v>
      </c>
      <c r="AB55" s="121"/>
      <c r="AC55" s="121"/>
      <c r="AD55" s="121"/>
      <c r="AE55" s="122"/>
      <c r="AF55" s="120" t="s">
        <v>53</v>
      </c>
      <c r="AG55" s="121"/>
      <c r="AH55" s="121"/>
      <c r="AI55" s="121"/>
      <c r="AJ55" s="122"/>
      <c r="AK55" s="104">
        <v>1</v>
      </c>
      <c r="AL55" s="92"/>
      <c r="AM55" s="92" t="s">
        <v>55</v>
      </c>
      <c r="AN55" s="92"/>
      <c r="AO55" s="92">
        <v>4</v>
      </c>
      <c r="AP55" s="92"/>
      <c r="AQ55" s="92" t="s">
        <v>26</v>
      </c>
      <c r="AR55" s="92"/>
      <c r="AS55" s="93">
        <f>IF(AK55+AO55=0,"",AK55/(AK55+AO55)*100)</f>
        <v>20</v>
      </c>
      <c r="AT55" s="93"/>
      <c r="AU55" s="93"/>
      <c r="AV55" s="94">
        <v>5</v>
      </c>
      <c r="AW55" s="94"/>
      <c r="AX55" s="94"/>
      <c r="AY55" s="95">
        <f>IF(AZ55=0,"",ROUND(AZ55/BA55,5))</f>
        <v>0.59626000000000001</v>
      </c>
      <c r="AZ55" s="155">
        <f>(G57+L57+V57+AA57+AF57)</f>
        <v>223</v>
      </c>
      <c r="BA55" s="155">
        <f>(J57+O57+Y57+AD57+AI57)</f>
        <v>374</v>
      </c>
    </row>
    <row r="56" spans="2:53" ht="12" customHeight="1" x14ac:dyDescent="0.2">
      <c r="B56" s="139"/>
      <c r="C56" s="139"/>
      <c r="D56" s="139"/>
      <c r="E56" s="139"/>
      <c r="F56" s="139"/>
      <c r="G56" s="100"/>
      <c r="H56" s="101"/>
      <c r="I56" s="101"/>
      <c r="J56" s="101"/>
      <c r="K56" s="102"/>
      <c r="L56" s="100"/>
      <c r="M56" s="101"/>
      <c r="N56" s="101"/>
      <c r="O56" s="101"/>
      <c r="P56" s="102"/>
      <c r="Q56" s="103"/>
      <c r="R56" s="103"/>
      <c r="S56" s="103"/>
      <c r="T56" s="103"/>
      <c r="U56" s="103"/>
      <c r="V56" s="123"/>
      <c r="W56" s="124"/>
      <c r="X56" s="124"/>
      <c r="Y56" s="124"/>
      <c r="Z56" s="125"/>
      <c r="AA56" s="123"/>
      <c r="AB56" s="124"/>
      <c r="AC56" s="124"/>
      <c r="AD56" s="124"/>
      <c r="AE56" s="125"/>
      <c r="AF56" s="123"/>
      <c r="AG56" s="124"/>
      <c r="AH56" s="124"/>
      <c r="AI56" s="124"/>
      <c r="AJ56" s="125"/>
      <c r="AK56" s="104"/>
      <c r="AL56" s="92"/>
      <c r="AM56" s="92"/>
      <c r="AN56" s="92"/>
      <c r="AO56" s="92"/>
      <c r="AP56" s="92"/>
      <c r="AQ56" s="92"/>
      <c r="AR56" s="92"/>
      <c r="AS56" s="93"/>
      <c r="AT56" s="93"/>
      <c r="AU56" s="93"/>
      <c r="AV56" s="94"/>
      <c r="AW56" s="94"/>
      <c r="AX56" s="94"/>
      <c r="AY56" s="95"/>
      <c r="AZ56" s="156"/>
      <c r="BA56" s="156"/>
    </row>
    <row r="57" spans="2:53" ht="12" customHeight="1" x14ac:dyDescent="0.2">
      <c r="B57" s="139"/>
      <c r="C57" s="139"/>
      <c r="D57" s="139"/>
      <c r="E57" s="139"/>
      <c r="F57" s="139"/>
      <c r="G57" s="90">
        <f>T49</f>
        <v>41</v>
      </c>
      <c r="H57" s="82"/>
      <c r="I57" s="82" t="s">
        <v>33</v>
      </c>
      <c r="J57" s="82">
        <f>Q49</f>
        <v>95</v>
      </c>
      <c r="K57" s="83"/>
      <c r="L57" s="90">
        <f>T53</f>
        <v>52</v>
      </c>
      <c r="M57" s="82"/>
      <c r="N57" s="82" t="s">
        <v>33</v>
      </c>
      <c r="O57" s="82">
        <f>Q53</f>
        <v>49</v>
      </c>
      <c r="P57" s="83"/>
      <c r="Q57" s="103"/>
      <c r="R57" s="103"/>
      <c r="S57" s="103"/>
      <c r="T57" s="103"/>
      <c r="U57" s="103"/>
      <c r="V57" s="126">
        <v>28</v>
      </c>
      <c r="W57" s="127"/>
      <c r="X57" s="127" t="s">
        <v>33</v>
      </c>
      <c r="Y57" s="127">
        <v>60</v>
      </c>
      <c r="Z57" s="130"/>
      <c r="AA57" s="126">
        <v>33</v>
      </c>
      <c r="AB57" s="127"/>
      <c r="AC57" s="127" t="s">
        <v>33</v>
      </c>
      <c r="AD57" s="127">
        <v>100</v>
      </c>
      <c r="AE57" s="130"/>
      <c r="AF57" s="126">
        <v>69</v>
      </c>
      <c r="AG57" s="127"/>
      <c r="AH57" s="127" t="s">
        <v>33</v>
      </c>
      <c r="AI57" s="127">
        <v>70</v>
      </c>
      <c r="AJ57" s="130"/>
      <c r="AK57" s="104"/>
      <c r="AL57" s="92"/>
      <c r="AM57" s="92"/>
      <c r="AN57" s="92"/>
      <c r="AO57" s="92"/>
      <c r="AP57" s="92"/>
      <c r="AQ57" s="92"/>
      <c r="AR57" s="92"/>
      <c r="AS57" s="93"/>
      <c r="AT57" s="93"/>
      <c r="AU57" s="93"/>
      <c r="AV57" s="94"/>
      <c r="AW57" s="94"/>
      <c r="AX57" s="94"/>
      <c r="AY57" s="95"/>
      <c r="AZ57" s="156"/>
      <c r="BA57" s="156"/>
    </row>
    <row r="58" spans="2:53" ht="12" customHeight="1" x14ac:dyDescent="0.2">
      <c r="B58" s="139"/>
      <c r="C58" s="139"/>
      <c r="D58" s="139"/>
      <c r="E58" s="139"/>
      <c r="F58" s="139"/>
      <c r="G58" s="91"/>
      <c r="H58" s="84"/>
      <c r="I58" s="84"/>
      <c r="J58" s="84"/>
      <c r="K58" s="85"/>
      <c r="L58" s="91"/>
      <c r="M58" s="84"/>
      <c r="N58" s="84"/>
      <c r="O58" s="84"/>
      <c r="P58" s="85"/>
      <c r="Q58" s="103"/>
      <c r="R58" s="103"/>
      <c r="S58" s="103"/>
      <c r="T58" s="103"/>
      <c r="U58" s="103"/>
      <c r="V58" s="128"/>
      <c r="W58" s="129"/>
      <c r="X58" s="129"/>
      <c r="Y58" s="129"/>
      <c r="Z58" s="131"/>
      <c r="AA58" s="128"/>
      <c r="AB58" s="129"/>
      <c r="AC58" s="129"/>
      <c r="AD58" s="129"/>
      <c r="AE58" s="131"/>
      <c r="AF58" s="128"/>
      <c r="AG58" s="129"/>
      <c r="AH58" s="129"/>
      <c r="AI58" s="129"/>
      <c r="AJ58" s="131"/>
      <c r="AK58" s="104"/>
      <c r="AL58" s="92"/>
      <c r="AM58" s="92"/>
      <c r="AN58" s="92"/>
      <c r="AO58" s="92"/>
      <c r="AP58" s="92"/>
      <c r="AQ58" s="92"/>
      <c r="AR58" s="92"/>
      <c r="AS58" s="93"/>
      <c r="AT58" s="93"/>
      <c r="AU58" s="93"/>
      <c r="AV58" s="94"/>
      <c r="AW58" s="94"/>
      <c r="AX58" s="94"/>
      <c r="AY58" s="95"/>
      <c r="AZ58" s="157"/>
      <c r="BA58" s="157"/>
    </row>
    <row r="59" spans="2:53" ht="12" customHeight="1" x14ac:dyDescent="0.2">
      <c r="B59" s="139" t="s">
        <v>103</v>
      </c>
      <c r="C59" s="139"/>
      <c r="D59" s="139"/>
      <c r="E59" s="139"/>
      <c r="F59" s="139"/>
      <c r="G59" s="97" t="str">
        <f>IF(V47="○","●",IF(V47="●","○",V47))</f>
        <v>○</v>
      </c>
      <c r="H59" s="98"/>
      <c r="I59" s="98"/>
      <c r="J59" s="98"/>
      <c r="K59" s="99"/>
      <c r="L59" s="97" t="str">
        <f>IF(V51="○","●",IF(V51="●","○",V51))</f>
        <v>○</v>
      </c>
      <c r="M59" s="98"/>
      <c r="N59" s="98"/>
      <c r="O59" s="98"/>
      <c r="P59" s="99"/>
      <c r="Q59" s="97" t="str">
        <f>IF(V55="○","●",IF(V55="●","○",V55))</f>
        <v>○</v>
      </c>
      <c r="R59" s="98"/>
      <c r="S59" s="98"/>
      <c r="T59" s="98"/>
      <c r="U59" s="99"/>
      <c r="V59" s="103"/>
      <c r="W59" s="103"/>
      <c r="X59" s="103"/>
      <c r="Y59" s="103"/>
      <c r="Z59" s="103"/>
      <c r="AA59" s="120" t="s">
        <v>53</v>
      </c>
      <c r="AB59" s="121"/>
      <c r="AC59" s="121"/>
      <c r="AD59" s="121"/>
      <c r="AE59" s="122"/>
      <c r="AF59" s="120" t="s">
        <v>49</v>
      </c>
      <c r="AG59" s="121"/>
      <c r="AH59" s="121"/>
      <c r="AI59" s="121"/>
      <c r="AJ59" s="122"/>
      <c r="AK59" s="104">
        <v>4</v>
      </c>
      <c r="AL59" s="92"/>
      <c r="AM59" s="92" t="s">
        <v>55</v>
      </c>
      <c r="AN59" s="92"/>
      <c r="AO59" s="92">
        <v>1</v>
      </c>
      <c r="AP59" s="92"/>
      <c r="AQ59" s="92" t="s">
        <v>26</v>
      </c>
      <c r="AR59" s="92"/>
      <c r="AS59" s="93">
        <f>IF(AK59+AO59=0,"",AK59/(AK59+AO59)*100)</f>
        <v>80</v>
      </c>
      <c r="AT59" s="93"/>
      <c r="AU59" s="93"/>
      <c r="AV59" s="94">
        <v>2</v>
      </c>
      <c r="AW59" s="94"/>
      <c r="AX59" s="94"/>
      <c r="AY59" s="95">
        <f>IF(AZ59=0,"",ROUND(AZ59/BA59,5))</f>
        <v>1.3768800000000001</v>
      </c>
      <c r="AZ59" s="155">
        <f>(G61+L61+Q61+AA61+AF61)</f>
        <v>274</v>
      </c>
      <c r="BA59" s="155">
        <f>(J61+O61+T61+AD61+AI61)</f>
        <v>199</v>
      </c>
    </row>
    <row r="60" spans="2:53" ht="12" customHeight="1" x14ac:dyDescent="0.2">
      <c r="B60" s="139"/>
      <c r="C60" s="139"/>
      <c r="D60" s="139"/>
      <c r="E60" s="139"/>
      <c r="F60" s="139"/>
      <c r="G60" s="100"/>
      <c r="H60" s="101"/>
      <c r="I60" s="101"/>
      <c r="J60" s="101"/>
      <c r="K60" s="102"/>
      <c r="L60" s="100"/>
      <c r="M60" s="101"/>
      <c r="N60" s="101"/>
      <c r="O60" s="101"/>
      <c r="P60" s="102"/>
      <c r="Q60" s="100"/>
      <c r="R60" s="101"/>
      <c r="S60" s="101"/>
      <c r="T60" s="101"/>
      <c r="U60" s="102"/>
      <c r="V60" s="103"/>
      <c r="W60" s="103"/>
      <c r="X60" s="103"/>
      <c r="Y60" s="103"/>
      <c r="Z60" s="103"/>
      <c r="AA60" s="123"/>
      <c r="AB60" s="124"/>
      <c r="AC60" s="124"/>
      <c r="AD60" s="124"/>
      <c r="AE60" s="125"/>
      <c r="AF60" s="123"/>
      <c r="AG60" s="124"/>
      <c r="AH60" s="124"/>
      <c r="AI60" s="124"/>
      <c r="AJ60" s="125"/>
      <c r="AK60" s="104"/>
      <c r="AL60" s="92"/>
      <c r="AM60" s="92"/>
      <c r="AN60" s="92"/>
      <c r="AO60" s="92"/>
      <c r="AP60" s="92"/>
      <c r="AQ60" s="92"/>
      <c r="AR60" s="92"/>
      <c r="AS60" s="93"/>
      <c r="AT60" s="93"/>
      <c r="AU60" s="93"/>
      <c r="AV60" s="94"/>
      <c r="AW60" s="94"/>
      <c r="AX60" s="94"/>
      <c r="AY60" s="95"/>
      <c r="AZ60" s="156"/>
      <c r="BA60" s="156"/>
    </row>
    <row r="61" spans="2:53" ht="12" customHeight="1" x14ac:dyDescent="0.2">
      <c r="B61" s="139"/>
      <c r="C61" s="139"/>
      <c r="D61" s="139"/>
      <c r="E61" s="139"/>
      <c r="F61" s="139"/>
      <c r="G61" s="90">
        <f>Y49</f>
        <v>43</v>
      </c>
      <c r="H61" s="82"/>
      <c r="I61" s="82" t="s">
        <v>33</v>
      </c>
      <c r="J61" s="82">
        <f>V49</f>
        <v>42</v>
      </c>
      <c r="K61" s="83"/>
      <c r="L61" s="90">
        <f>Y53</f>
        <v>57</v>
      </c>
      <c r="M61" s="82"/>
      <c r="N61" s="82" t="s">
        <v>33</v>
      </c>
      <c r="O61" s="82">
        <f>V53</f>
        <v>38</v>
      </c>
      <c r="P61" s="83"/>
      <c r="Q61" s="90">
        <f>Y57</f>
        <v>60</v>
      </c>
      <c r="R61" s="82"/>
      <c r="S61" s="82" t="s">
        <v>33</v>
      </c>
      <c r="T61" s="82">
        <f>V57</f>
        <v>28</v>
      </c>
      <c r="U61" s="83"/>
      <c r="V61" s="103"/>
      <c r="W61" s="103"/>
      <c r="X61" s="103"/>
      <c r="Y61" s="103"/>
      <c r="Z61" s="103"/>
      <c r="AA61" s="126">
        <v>50</v>
      </c>
      <c r="AB61" s="127"/>
      <c r="AC61" s="127" t="s">
        <v>33</v>
      </c>
      <c r="AD61" s="127">
        <v>59</v>
      </c>
      <c r="AE61" s="130"/>
      <c r="AF61" s="126">
        <v>64</v>
      </c>
      <c r="AG61" s="127"/>
      <c r="AH61" s="127" t="s">
        <v>33</v>
      </c>
      <c r="AI61" s="127">
        <v>32</v>
      </c>
      <c r="AJ61" s="130"/>
      <c r="AK61" s="104"/>
      <c r="AL61" s="92"/>
      <c r="AM61" s="92"/>
      <c r="AN61" s="92"/>
      <c r="AO61" s="92"/>
      <c r="AP61" s="92"/>
      <c r="AQ61" s="92"/>
      <c r="AR61" s="92"/>
      <c r="AS61" s="93"/>
      <c r="AT61" s="93"/>
      <c r="AU61" s="93"/>
      <c r="AV61" s="94"/>
      <c r="AW61" s="94"/>
      <c r="AX61" s="94"/>
      <c r="AY61" s="95"/>
      <c r="AZ61" s="156"/>
      <c r="BA61" s="156"/>
    </row>
    <row r="62" spans="2:53" ht="12" customHeight="1" x14ac:dyDescent="0.2">
      <c r="B62" s="139"/>
      <c r="C62" s="139"/>
      <c r="D62" s="139"/>
      <c r="E62" s="139"/>
      <c r="F62" s="139"/>
      <c r="G62" s="91"/>
      <c r="H62" s="84"/>
      <c r="I62" s="84"/>
      <c r="J62" s="84"/>
      <c r="K62" s="85"/>
      <c r="L62" s="91"/>
      <c r="M62" s="84"/>
      <c r="N62" s="84"/>
      <c r="O62" s="84"/>
      <c r="P62" s="85"/>
      <c r="Q62" s="91"/>
      <c r="R62" s="84"/>
      <c r="S62" s="84"/>
      <c r="T62" s="84"/>
      <c r="U62" s="85"/>
      <c r="V62" s="103"/>
      <c r="W62" s="103"/>
      <c r="X62" s="103"/>
      <c r="Y62" s="103"/>
      <c r="Z62" s="103"/>
      <c r="AA62" s="128"/>
      <c r="AB62" s="129"/>
      <c r="AC62" s="129"/>
      <c r="AD62" s="129"/>
      <c r="AE62" s="131"/>
      <c r="AF62" s="128"/>
      <c r="AG62" s="129"/>
      <c r="AH62" s="129"/>
      <c r="AI62" s="129"/>
      <c r="AJ62" s="131"/>
      <c r="AK62" s="104"/>
      <c r="AL62" s="92"/>
      <c r="AM62" s="92"/>
      <c r="AN62" s="92"/>
      <c r="AO62" s="92"/>
      <c r="AP62" s="92"/>
      <c r="AQ62" s="92"/>
      <c r="AR62" s="92"/>
      <c r="AS62" s="93"/>
      <c r="AT62" s="93"/>
      <c r="AU62" s="93"/>
      <c r="AV62" s="94"/>
      <c r="AW62" s="94"/>
      <c r="AX62" s="94"/>
      <c r="AY62" s="95"/>
      <c r="AZ62" s="157"/>
      <c r="BA62" s="157"/>
    </row>
    <row r="63" spans="2:53" ht="12" customHeight="1" x14ac:dyDescent="0.2">
      <c r="B63" s="139" t="s">
        <v>85</v>
      </c>
      <c r="C63" s="139"/>
      <c r="D63" s="139"/>
      <c r="E63" s="139"/>
      <c r="F63" s="139"/>
      <c r="G63" s="97" t="str">
        <f>IF(AA47="○","●",IF(AA47="●","○",AA47))</f>
        <v>○</v>
      </c>
      <c r="H63" s="98"/>
      <c r="I63" s="98"/>
      <c r="J63" s="98"/>
      <c r="K63" s="99"/>
      <c r="L63" s="97" t="str">
        <f>IF(AA51="○","●",IF(AA51="●","○",AA51))</f>
        <v>○</v>
      </c>
      <c r="M63" s="98"/>
      <c r="N63" s="98"/>
      <c r="O63" s="98"/>
      <c r="P63" s="99"/>
      <c r="Q63" s="97" t="str">
        <f>IF(AA55="○","●",IF(AA55="●","○",AA55))</f>
        <v>○</v>
      </c>
      <c r="R63" s="98"/>
      <c r="S63" s="98"/>
      <c r="T63" s="98"/>
      <c r="U63" s="99"/>
      <c r="V63" s="97" t="str">
        <f>IF(AA59="○","●",IF(AA59="●","○",AA59))</f>
        <v>○</v>
      </c>
      <c r="W63" s="98"/>
      <c r="X63" s="98"/>
      <c r="Y63" s="98"/>
      <c r="Z63" s="99"/>
      <c r="AA63" s="103"/>
      <c r="AB63" s="103"/>
      <c r="AC63" s="103"/>
      <c r="AD63" s="103"/>
      <c r="AE63" s="103"/>
      <c r="AF63" s="120" t="s">
        <v>49</v>
      </c>
      <c r="AG63" s="121"/>
      <c r="AH63" s="121"/>
      <c r="AI63" s="121"/>
      <c r="AJ63" s="122"/>
      <c r="AK63" s="104">
        <v>5</v>
      </c>
      <c r="AL63" s="92"/>
      <c r="AM63" s="92" t="s">
        <v>55</v>
      </c>
      <c r="AN63" s="92"/>
      <c r="AO63" s="92"/>
      <c r="AP63" s="92"/>
      <c r="AQ63" s="92" t="s">
        <v>26</v>
      </c>
      <c r="AR63" s="92"/>
      <c r="AS63" s="93">
        <f>IF(AK63+AO63=0,"",AK63/(AK63+AO63)*100)</f>
        <v>100</v>
      </c>
      <c r="AT63" s="93"/>
      <c r="AU63" s="93"/>
      <c r="AV63" s="94">
        <v>1</v>
      </c>
      <c r="AW63" s="94"/>
      <c r="AX63" s="94"/>
      <c r="AY63" s="95">
        <f>IF(AZ63=0,"",ROUND(AZ63/BA63,5))</f>
        <v>1.6831700000000001</v>
      </c>
      <c r="AZ63" s="155">
        <f>(G65+L65+Q65+V65+AF65)</f>
        <v>340</v>
      </c>
      <c r="BA63" s="155">
        <f>(J65+O65+T65+Y65+AI65)</f>
        <v>202</v>
      </c>
    </row>
    <row r="64" spans="2:53" ht="12" customHeight="1" x14ac:dyDescent="0.2">
      <c r="B64" s="139"/>
      <c r="C64" s="139"/>
      <c r="D64" s="139"/>
      <c r="E64" s="139"/>
      <c r="F64" s="139"/>
      <c r="G64" s="100"/>
      <c r="H64" s="101"/>
      <c r="I64" s="101"/>
      <c r="J64" s="101"/>
      <c r="K64" s="102"/>
      <c r="L64" s="100"/>
      <c r="M64" s="101"/>
      <c r="N64" s="101"/>
      <c r="O64" s="101"/>
      <c r="P64" s="102"/>
      <c r="Q64" s="100"/>
      <c r="R64" s="101"/>
      <c r="S64" s="101"/>
      <c r="T64" s="101"/>
      <c r="U64" s="102"/>
      <c r="V64" s="100"/>
      <c r="W64" s="101"/>
      <c r="X64" s="101"/>
      <c r="Y64" s="101"/>
      <c r="Z64" s="102"/>
      <c r="AA64" s="103"/>
      <c r="AB64" s="103"/>
      <c r="AC64" s="103"/>
      <c r="AD64" s="103"/>
      <c r="AE64" s="103"/>
      <c r="AF64" s="123"/>
      <c r="AG64" s="124"/>
      <c r="AH64" s="124"/>
      <c r="AI64" s="124"/>
      <c r="AJ64" s="125"/>
      <c r="AK64" s="104"/>
      <c r="AL64" s="92"/>
      <c r="AM64" s="92"/>
      <c r="AN64" s="92"/>
      <c r="AO64" s="92"/>
      <c r="AP64" s="92"/>
      <c r="AQ64" s="92"/>
      <c r="AR64" s="92"/>
      <c r="AS64" s="93"/>
      <c r="AT64" s="93"/>
      <c r="AU64" s="93"/>
      <c r="AV64" s="94"/>
      <c r="AW64" s="94"/>
      <c r="AX64" s="94"/>
      <c r="AY64" s="95"/>
      <c r="AZ64" s="156"/>
      <c r="BA64" s="156"/>
    </row>
    <row r="65" spans="1:53" ht="12" customHeight="1" x14ac:dyDescent="0.2">
      <c r="B65" s="139"/>
      <c r="C65" s="139"/>
      <c r="D65" s="139"/>
      <c r="E65" s="139"/>
      <c r="F65" s="139"/>
      <c r="G65" s="90">
        <f>AD49</f>
        <v>54</v>
      </c>
      <c r="H65" s="82"/>
      <c r="I65" s="82" t="s">
        <v>33</v>
      </c>
      <c r="J65" s="82">
        <f>AA49</f>
        <v>50</v>
      </c>
      <c r="K65" s="83"/>
      <c r="L65" s="90">
        <f>AD53</f>
        <v>60</v>
      </c>
      <c r="M65" s="82"/>
      <c r="N65" s="82" t="s">
        <v>33</v>
      </c>
      <c r="O65" s="82">
        <f>AA53</f>
        <v>31</v>
      </c>
      <c r="P65" s="83"/>
      <c r="Q65" s="90">
        <f>AD57</f>
        <v>100</v>
      </c>
      <c r="R65" s="82"/>
      <c r="S65" s="82" t="s">
        <v>33</v>
      </c>
      <c r="T65" s="82">
        <f>AA57</f>
        <v>33</v>
      </c>
      <c r="U65" s="83"/>
      <c r="V65" s="90">
        <f>AD61</f>
        <v>59</v>
      </c>
      <c r="W65" s="82"/>
      <c r="X65" s="82" t="s">
        <v>33</v>
      </c>
      <c r="Y65" s="82">
        <f>AA61</f>
        <v>50</v>
      </c>
      <c r="Z65" s="83"/>
      <c r="AA65" s="103"/>
      <c r="AB65" s="103"/>
      <c r="AC65" s="103"/>
      <c r="AD65" s="103"/>
      <c r="AE65" s="103"/>
      <c r="AF65" s="126">
        <v>67</v>
      </c>
      <c r="AG65" s="127"/>
      <c r="AH65" s="127" t="s">
        <v>33</v>
      </c>
      <c r="AI65" s="127">
        <v>38</v>
      </c>
      <c r="AJ65" s="130"/>
      <c r="AK65" s="104"/>
      <c r="AL65" s="92"/>
      <c r="AM65" s="92"/>
      <c r="AN65" s="92"/>
      <c r="AO65" s="92"/>
      <c r="AP65" s="92"/>
      <c r="AQ65" s="92"/>
      <c r="AR65" s="92"/>
      <c r="AS65" s="93"/>
      <c r="AT65" s="93"/>
      <c r="AU65" s="93"/>
      <c r="AV65" s="94"/>
      <c r="AW65" s="94"/>
      <c r="AX65" s="94"/>
      <c r="AY65" s="95"/>
      <c r="AZ65" s="156"/>
      <c r="BA65" s="156"/>
    </row>
    <row r="66" spans="1:53" ht="12" customHeight="1" x14ac:dyDescent="0.2">
      <c r="B66" s="139"/>
      <c r="C66" s="139"/>
      <c r="D66" s="139"/>
      <c r="E66" s="139"/>
      <c r="F66" s="139"/>
      <c r="G66" s="91"/>
      <c r="H66" s="84"/>
      <c r="I66" s="84"/>
      <c r="J66" s="84"/>
      <c r="K66" s="85"/>
      <c r="L66" s="91"/>
      <c r="M66" s="84"/>
      <c r="N66" s="84"/>
      <c r="O66" s="84"/>
      <c r="P66" s="85"/>
      <c r="Q66" s="91"/>
      <c r="R66" s="84"/>
      <c r="S66" s="84"/>
      <c r="T66" s="84"/>
      <c r="U66" s="85"/>
      <c r="V66" s="91"/>
      <c r="W66" s="84"/>
      <c r="X66" s="84"/>
      <c r="Y66" s="84"/>
      <c r="Z66" s="85"/>
      <c r="AA66" s="103"/>
      <c r="AB66" s="103"/>
      <c r="AC66" s="103"/>
      <c r="AD66" s="103"/>
      <c r="AE66" s="103"/>
      <c r="AF66" s="128"/>
      <c r="AG66" s="129"/>
      <c r="AH66" s="129"/>
      <c r="AI66" s="129"/>
      <c r="AJ66" s="131"/>
      <c r="AK66" s="104"/>
      <c r="AL66" s="92"/>
      <c r="AM66" s="92"/>
      <c r="AN66" s="92"/>
      <c r="AO66" s="92"/>
      <c r="AP66" s="92"/>
      <c r="AQ66" s="92"/>
      <c r="AR66" s="92"/>
      <c r="AS66" s="93"/>
      <c r="AT66" s="93"/>
      <c r="AU66" s="93"/>
      <c r="AV66" s="94"/>
      <c r="AW66" s="94"/>
      <c r="AX66" s="94"/>
      <c r="AY66" s="95"/>
      <c r="AZ66" s="157"/>
      <c r="BA66" s="157"/>
    </row>
    <row r="67" spans="1:53" ht="12" customHeight="1" x14ac:dyDescent="0.2">
      <c r="B67" s="139" t="s">
        <v>104</v>
      </c>
      <c r="C67" s="139"/>
      <c r="D67" s="139"/>
      <c r="E67" s="139"/>
      <c r="F67" s="139"/>
      <c r="G67" s="97" t="str">
        <f>IF(AF47="○","●",IF(AF47="●","○",AF47))</f>
        <v>●</v>
      </c>
      <c r="H67" s="98"/>
      <c r="I67" s="98"/>
      <c r="J67" s="98"/>
      <c r="K67" s="99"/>
      <c r="L67" s="97" t="str">
        <f>IF(AF51="○","●",IF(AF51="●","○",AF51))</f>
        <v>○</v>
      </c>
      <c r="M67" s="98"/>
      <c r="N67" s="98"/>
      <c r="O67" s="98"/>
      <c r="P67" s="99"/>
      <c r="Q67" s="97" t="str">
        <f>IF(AF55="○","●",IF(AF55="●","○",AF55))</f>
        <v>○</v>
      </c>
      <c r="R67" s="98"/>
      <c r="S67" s="98"/>
      <c r="T67" s="98"/>
      <c r="U67" s="99"/>
      <c r="V67" s="97" t="str">
        <f>IF(AF59="○","●",IF(AF59="●","○",AF59))</f>
        <v>●</v>
      </c>
      <c r="W67" s="98"/>
      <c r="X67" s="98"/>
      <c r="Y67" s="98"/>
      <c r="Z67" s="99"/>
      <c r="AA67" s="97" t="str">
        <f>IF(AF63="○","●",IF(AF63="●","○",AF63))</f>
        <v>●</v>
      </c>
      <c r="AB67" s="98"/>
      <c r="AC67" s="98"/>
      <c r="AD67" s="98"/>
      <c r="AE67" s="99"/>
      <c r="AF67" s="103"/>
      <c r="AG67" s="103"/>
      <c r="AH67" s="103"/>
      <c r="AI67" s="103"/>
      <c r="AJ67" s="103"/>
      <c r="AK67" s="104">
        <v>2</v>
      </c>
      <c r="AL67" s="92"/>
      <c r="AM67" s="92" t="s">
        <v>55</v>
      </c>
      <c r="AN67" s="92"/>
      <c r="AO67" s="92">
        <v>3</v>
      </c>
      <c r="AP67" s="92"/>
      <c r="AQ67" s="92" t="s">
        <v>26</v>
      </c>
      <c r="AR67" s="92"/>
      <c r="AS67" s="93">
        <f>IF(AK67+AO67=0,"",AK67/(AK67+AO67)*100)</f>
        <v>40</v>
      </c>
      <c r="AT67" s="93"/>
      <c r="AU67" s="93"/>
      <c r="AV67" s="94">
        <v>4</v>
      </c>
      <c r="AW67" s="94"/>
      <c r="AX67" s="94"/>
      <c r="AY67" s="95">
        <f>IF(AZ67=0,"",ROUND(AZ67/BA67,5))</f>
        <v>0.82986000000000004</v>
      </c>
      <c r="AZ67" s="155">
        <f>(G69+L69+Q69+V69+AA69)</f>
        <v>239</v>
      </c>
      <c r="BA67" s="155">
        <f>(J69+O69+T69+Y69+AD69)</f>
        <v>288</v>
      </c>
    </row>
    <row r="68" spans="1:53" ht="12" customHeight="1" x14ac:dyDescent="0.2">
      <c r="B68" s="139"/>
      <c r="C68" s="139"/>
      <c r="D68" s="139"/>
      <c r="E68" s="139"/>
      <c r="F68" s="139"/>
      <c r="G68" s="100"/>
      <c r="H68" s="101"/>
      <c r="I68" s="101"/>
      <c r="J68" s="101"/>
      <c r="K68" s="102"/>
      <c r="L68" s="100"/>
      <c r="M68" s="101"/>
      <c r="N68" s="101"/>
      <c r="O68" s="101"/>
      <c r="P68" s="102"/>
      <c r="Q68" s="100"/>
      <c r="R68" s="101"/>
      <c r="S68" s="101"/>
      <c r="T68" s="101"/>
      <c r="U68" s="102"/>
      <c r="V68" s="100"/>
      <c r="W68" s="101"/>
      <c r="X68" s="101"/>
      <c r="Y68" s="101"/>
      <c r="Z68" s="102"/>
      <c r="AA68" s="100"/>
      <c r="AB68" s="101"/>
      <c r="AC68" s="101"/>
      <c r="AD68" s="101"/>
      <c r="AE68" s="102"/>
      <c r="AF68" s="103"/>
      <c r="AG68" s="103"/>
      <c r="AH68" s="103"/>
      <c r="AI68" s="103"/>
      <c r="AJ68" s="103"/>
      <c r="AK68" s="104"/>
      <c r="AL68" s="92"/>
      <c r="AM68" s="92"/>
      <c r="AN68" s="92"/>
      <c r="AO68" s="92"/>
      <c r="AP68" s="92"/>
      <c r="AQ68" s="92"/>
      <c r="AR68" s="92"/>
      <c r="AS68" s="93"/>
      <c r="AT68" s="93"/>
      <c r="AU68" s="93"/>
      <c r="AV68" s="94"/>
      <c r="AW68" s="94"/>
      <c r="AX68" s="94"/>
      <c r="AY68" s="95"/>
      <c r="AZ68" s="156"/>
      <c r="BA68" s="156"/>
    </row>
    <row r="69" spans="1:53" ht="12" customHeight="1" x14ac:dyDescent="0.2">
      <c r="B69" s="139"/>
      <c r="C69" s="139"/>
      <c r="D69" s="139"/>
      <c r="E69" s="139"/>
      <c r="F69" s="139"/>
      <c r="G69" s="90">
        <f>AI49</f>
        <v>36</v>
      </c>
      <c r="H69" s="82"/>
      <c r="I69" s="82" t="s">
        <v>33</v>
      </c>
      <c r="J69" s="82">
        <f>AF49</f>
        <v>50</v>
      </c>
      <c r="K69" s="83"/>
      <c r="L69" s="90">
        <f>AI53</f>
        <v>63</v>
      </c>
      <c r="M69" s="82"/>
      <c r="N69" s="82" t="s">
        <v>33</v>
      </c>
      <c r="O69" s="82">
        <f>AF53</f>
        <v>38</v>
      </c>
      <c r="P69" s="83"/>
      <c r="Q69" s="90">
        <f>AI57</f>
        <v>70</v>
      </c>
      <c r="R69" s="82"/>
      <c r="S69" s="82" t="s">
        <v>33</v>
      </c>
      <c r="T69" s="82">
        <f>AF57</f>
        <v>69</v>
      </c>
      <c r="U69" s="83"/>
      <c r="V69" s="90">
        <f>AI61</f>
        <v>32</v>
      </c>
      <c r="W69" s="82"/>
      <c r="X69" s="82" t="s">
        <v>33</v>
      </c>
      <c r="Y69" s="82">
        <f>AF61</f>
        <v>64</v>
      </c>
      <c r="Z69" s="83"/>
      <c r="AA69" s="90">
        <f>AI65</f>
        <v>38</v>
      </c>
      <c r="AB69" s="82"/>
      <c r="AC69" s="82" t="s">
        <v>33</v>
      </c>
      <c r="AD69" s="82">
        <f>AF65</f>
        <v>67</v>
      </c>
      <c r="AE69" s="83"/>
      <c r="AF69" s="103"/>
      <c r="AG69" s="103"/>
      <c r="AH69" s="103"/>
      <c r="AI69" s="103"/>
      <c r="AJ69" s="103"/>
      <c r="AK69" s="104"/>
      <c r="AL69" s="92"/>
      <c r="AM69" s="92"/>
      <c r="AN69" s="92"/>
      <c r="AO69" s="92"/>
      <c r="AP69" s="92"/>
      <c r="AQ69" s="92"/>
      <c r="AR69" s="92"/>
      <c r="AS69" s="93"/>
      <c r="AT69" s="93"/>
      <c r="AU69" s="93"/>
      <c r="AV69" s="94"/>
      <c r="AW69" s="94"/>
      <c r="AX69" s="94"/>
      <c r="AY69" s="95"/>
      <c r="AZ69" s="156"/>
      <c r="BA69" s="156"/>
    </row>
    <row r="70" spans="1:53" ht="12" customHeight="1" x14ac:dyDescent="0.2">
      <c r="B70" s="139"/>
      <c r="C70" s="139"/>
      <c r="D70" s="139"/>
      <c r="E70" s="139"/>
      <c r="F70" s="139"/>
      <c r="G70" s="91"/>
      <c r="H70" s="84"/>
      <c r="I70" s="84"/>
      <c r="J70" s="84"/>
      <c r="K70" s="85"/>
      <c r="L70" s="91"/>
      <c r="M70" s="84"/>
      <c r="N70" s="84"/>
      <c r="O70" s="84"/>
      <c r="P70" s="85"/>
      <c r="Q70" s="91"/>
      <c r="R70" s="84"/>
      <c r="S70" s="84"/>
      <c r="T70" s="84"/>
      <c r="U70" s="85"/>
      <c r="V70" s="91"/>
      <c r="W70" s="84"/>
      <c r="X70" s="84"/>
      <c r="Y70" s="84"/>
      <c r="Z70" s="85"/>
      <c r="AA70" s="91"/>
      <c r="AB70" s="84"/>
      <c r="AC70" s="84"/>
      <c r="AD70" s="84"/>
      <c r="AE70" s="85"/>
      <c r="AF70" s="103"/>
      <c r="AG70" s="103"/>
      <c r="AH70" s="103"/>
      <c r="AI70" s="103"/>
      <c r="AJ70" s="103"/>
      <c r="AK70" s="104"/>
      <c r="AL70" s="92"/>
      <c r="AM70" s="92"/>
      <c r="AN70" s="92"/>
      <c r="AO70" s="92"/>
      <c r="AP70" s="92"/>
      <c r="AQ70" s="92"/>
      <c r="AR70" s="92"/>
      <c r="AS70" s="93"/>
      <c r="AT70" s="93"/>
      <c r="AU70" s="93"/>
      <c r="AV70" s="94"/>
      <c r="AW70" s="94"/>
      <c r="AX70" s="94"/>
      <c r="AY70" s="95"/>
      <c r="AZ70" s="157"/>
      <c r="BA70" s="157"/>
    </row>
    <row r="71" spans="1:53" x14ac:dyDescent="0.2">
      <c r="B71" s="86" t="s">
        <v>67</v>
      </c>
      <c r="C71" s="86"/>
      <c r="D71" s="86"/>
      <c r="E71" s="86"/>
      <c r="F71" s="86"/>
      <c r="G71" s="86"/>
      <c r="H71" s="86"/>
      <c r="I71" s="87" t="s">
        <v>41</v>
      </c>
      <c r="J71" s="87"/>
      <c r="K71" s="87"/>
      <c r="L71" s="87"/>
      <c r="M71" s="87" t="s">
        <v>69</v>
      </c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Y71" s="2"/>
    </row>
    <row r="72" spans="1:53" x14ac:dyDescent="0.2">
      <c r="C72" s="4"/>
      <c r="D72" s="4"/>
      <c r="E72" s="4"/>
      <c r="F72" s="4"/>
      <c r="G72" s="4"/>
      <c r="H72" s="4"/>
      <c r="I72" s="154" t="s">
        <v>22</v>
      </c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7" spans="1:53" ht="23.4" x14ac:dyDescent="0.2">
      <c r="A77" s="150" t="str">
        <f>男子１部!$A$1</f>
        <v>平成２９年度　第４回　岡山県リーグ大会結果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</row>
    <row r="78" spans="1:53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3" ht="18.75" customHeight="1" x14ac:dyDescent="0.2">
      <c r="A79" s="151" t="s">
        <v>18</v>
      </c>
      <c r="B79" s="151"/>
      <c r="C79" s="151"/>
      <c r="D79" s="151"/>
      <c r="E79" s="151"/>
      <c r="F79" s="152" t="s">
        <v>105</v>
      </c>
      <c r="G79" s="152"/>
      <c r="H79" s="152"/>
      <c r="I79" s="152"/>
      <c r="J79" s="152"/>
      <c r="K79" s="152"/>
      <c r="L79" s="152"/>
      <c r="M79" s="152"/>
      <c r="N79" s="6"/>
      <c r="O79" s="6"/>
      <c r="P79" s="6"/>
      <c r="Q79" s="6"/>
      <c r="R79" s="6"/>
      <c r="S79" s="6"/>
      <c r="T79" s="6"/>
      <c r="U79" s="6"/>
      <c r="V79" s="6"/>
      <c r="W79" s="6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3" ht="15" customHeight="1" x14ac:dyDescent="0.2">
      <c r="A80" s="5"/>
    </row>
    <row r="81" spans="2:53" ht="12" customHeight="1" x14ac:dyDescent="0.2">
      <c r="B81" s="153"/>
      <c r="C81" s="153"/>
      <c r="D81" s="153"/>
      <c r="E81" s="153"/>
      <c r="F81" s="153"/>
      <c r="G81" s="139" t="str">
        <f>B85</f>
        <v>三菱ケミカル</v>
      </c>
      <c r="H81" s="139"/>
      <c r="I81" s="139"/>
      <c r="J81" s="139"/>
      <c r="K81" s="139"/>
      <c r="L81" s="139" t="str">
        <f>B89</f>
        <v>Dobirth</v>
      </c>
      <c r="M81" s="139"/>
      <c r="N81" s="139"/>
      <c r="O81" s="139"/>
      <c r="P81" s="139"/>
      <c r="Q81" s="139" t="str">
        <f>B93</f>
        <v>エレファンツ</v>
      </c>
      <c r="R81" s="139"/>
      <c r="S81" s="139"/>
      <c r="T81" s="139"/>
      <c r="U81" s="139"/>
      <c r="V81" s="139" t="str">
        <f>B97</f>
        <v>笠岡クラブ</v>
      </c>
      <c r="W81" s="139"/>
      <c r="X81" s="139"/>
      <c r="Y81" s="139"/>
      <c r="Z81" s="139"/>
      <c r="AA81" s="139" t="str">
        <f>B101</f>
        <v>DARK HORSE</v>
      </c>
      <c r="AB81" s="139"/>
      <c r="AC81" s="139"/>
      <c r="AD81" s="139"/>
      <c r="AE81" s="139"/>
      <c r="AF81" s="139" t="str">
        <f>B105</f>
        <v>Los Fearless</v>
      </c>
      <c r="AG81" s="139"/>
      <c r="AH81" s="139"/>
      <c r="AI81" s="139"/>
      <c r="AJ81" s="139"/>
      <c r="AK81" s="105" t="s">
        <v>24</v>
      </c>
      <c r="AL81" s="106"/>
      <c r="AM81" s="106"/>
      <c r="AN81" s="106"/>
      <c r="AO81" s="106"/>
      <c r="AP81" s="106"/>
      <c r="AQ81" s="106"/>
      <c r="AR81" s="106"/>
      <c r="AS81" s="149" t="s">
        <v>0</v>
      </c>
      <c r="AT81" s="139"/>
      <c r="AU81" s="139"/>
      <c r="AV81" s="139" t="s">
        <v>30</v>
      </c>
      <c r="AW81" s="139"/>
      <c r="AX81" s="139"/>
      <c r="AY81" s="139" t="s">
        <v>27</v>
      </c>
      <c r="AZ81" s="139" t="s">
        <v>39</v>
      </c>
      <c r="BA81" s="139" t="s">
        <v>35</v>
      </c>
    </row>
    <row r="82" spans="2:53" ht="12" customHeight="1" x14ac:dyDescent="0.2">
      <c r="B82" s="153"/>
      <c r="C82" s="153"/>
      <c r="D82" s="153"/>
      <c r="E82" s="153"/>
      <c r="F82" s="153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08"/>
      <c r="AL82" s="109"/>
      <c r="AM82" s="109"/>
      <c r="AN82" s="109"/>
      <c r="AO82" s="109"/>
      <c r="AP82" s="109"/>
      <c r="AQ82" s="109"/>
      <c r="AR82" s="109"/>
      <c r="AS82" s="139"/>
      <c r="AT82" s="139"/>
      <c r="AU82" s="139"/>
      <c r="AV82" s="139"/>
      <c r="AW82" s="139"/>
      <c r="AX82" s="139"/>
      <c r="AY82" s="139"/>
      <c r="AZ82" s="139"/>
      <c r="BA82" s="139"/>
    </row>
    <row r="83" spans="2:53" ht="12" customHeight="1" x14ac:dyDescent="0.2">
      <c r="B83" s="153"/>
      <c r="C83" s="153"/>
      <c r="D83" s="153"/>
      <c r="E83" s="153"/>
      <c r="F83" s="15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08"/>
      <c r="AL83" s="109"/>
      <c r="AM83" s="109"/>
      <c r="AN83" s="109"/>
      <c r="AO83" s="109"/>
      <c r="AP83" s="109"/>
      <c r="AQ83" s="109"/>
      <c r="AR83" s="109"/>
      <c r="AS83" s="139"/>
      <c r="AT83" s="139"/>
      <c r="AU83" s="139"/>
      <c r="AV83" s="139"/>
      <c r="AW83" s="139"/>
      <c r="AX83" s="139"/>
      <c r="AY83" s="139"/>
      <c r="AZ83" s="139"/>
      <c r="BA83" s="139"/>
    </row>
    <row r="84" spans="2:53" ht="12" customHeight="1" x14ac:dyDescent="0.2">
      <c r="B84" s="153"/>
      <c r="C84" s="153"/>
      <c r="D84" s="153"/>
      <c r="E84" s="153"/>
      <c r="F84" s="153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11"/>
      <c r="AL84" s="112"/>
      <c r="AM84" s="112"/>
      <c r="AN84" s="112"/>
      <c r="AO84" s="112"/>
      <c r="AP84" s="112"/>
      <c r="AQ84" s="112"/>
      <c r="AR84" s="112"/>
      <c r="AS84" s="139"/>
      <c r="AT84" s="139"/>
      <c r="AU84" s="139"/>
      <c r="AV84" s="139"/>
      <c r="AW84" s="139"/>
      <c r="AX84" s="139"/>
      <c r="AY84" s="139"/>
      <c r="AZ84" s="139"/>
      <c r="BA84" s="139"/>
    </row>
    <row r="85" spans="2:53" ht="12" customHeight="1" x14ac:dyDescent="0.2">
      <c r="B85" s="139" t="s">
        <v>106</v>
      </c>
      <c r="C85" s="139"/>
      <c r="D85" s="139"/>
      <c r="E85" s="139"/>
      <c r="F85" s="139"/>
      <c r="G85" s="140"/>
      <c r="H85" s="141"/>
      <c r="I85" s="141"/>
      <c r="J85" s="141"/>
      <c r="K85" s="142"/>
      <c r="L85" s="120" t="s">
        <v>49</v>
      </c>
      <c r="M85" s="121"/>
      <c r="N85" s="121"/>
      <c r="O85" s="121"/>
      <c r="P85" s="122"/>
      <c r="Q85" s="120" t="s">
        <v>49</v>
      </c>
      <c r="R85" s="121"/>
      <c r="S85" s="121"/>
      <c r="T85" s="121"/>
      <c r="U85" s="122"/>
      <c r="V85" s="120" t="s">
        <v>53</v>
      </c>
      <c r="W85" s="121"/>
      <c r="X85" s="121"/>
      <c r="Y85" s="121"/>
      <c r="Z85" s="122"/>
      <c r="AA85" s="120" t="s">
        <v>53</v>
      </c>
      <c r="AB85" s="121"/>
      <c r="AC85" s="121"/>
      <c r="AD85" s="121"/>
      <c r="AE85" s="122"/>
      <c r="AF85" s="120" t="s">
        <v>53</v>
      </c>
      <c r="AG85" s="121"/>
      <c r="AH85" s="121"/>
      <c r="AI85" s="121"/>
      <c r="AJ85" s="122"/>
      <c r="AK85" s="104">
        <v>2</v>
      </c>
      <c r="AL85" s="92"/>
      <c r="AM85" s="92" t="s">
        <v>55</v>
      </c>
      <c r="AN85" s="92"/>
      <c r="AO85" s="92">
        <v>3</v>
      </c>
      <c r="AP85" s="92"/>
      <c r="AQ85" s="92" t="s">
        <v>26</v>
      </c>
      <c r="AR85" s="92"/>
      <c r="AS85" s="93">
        <f>IF(AK85+AO85=0,"",AK85/(AK85+AO85)*100)</f>
        <v>40</v>
      </c>
      <c r="AT85" s="93"/>
      <c r="AU85" s="93"/>
      <c r="AV85" s="94">
        <v>4</v>
      </c>
      <c r="AW85" s="94"/>
      <c r="AX85" s="94"/>
      <c r="AY85" s="95">
        <f>IF(AZ85=0,"",ROUND(AZ85/BA85,5))</f>
        <v>1.06589</v>
      </c>
      <c r="AZ85" s="96">
        <f>(L87+Q87+V87+AA87+AF87)</f>
        <v>275</v>
      </c>
      <c r="BA85" s="96">
        <f>(O87+T87+Y87+AD87+AI87)</f>
        <v>258</v>
      </c>
    </row>
    <row r="86" spans="2:53" ht="12" customHeight="1" x14ac:dyDescent="0.2">
      <c r="B86" s="139"/>
      <c r="C86" s="139"/>
      <c r="D86" s="139"/>
      <c r="E86" s="139"/>
      <c r="F86" s="139"/>
      <c r="G86" s="143"/>
      <c r="H86" s="144"/>
      <c r="I86" s="144"/>
      <c r="J86" s="144"/>
      <c r="K86" s="145"/>
      <c r="L86" s="123"/>
      <c r="M86" s="124"/>
      <c r="N86" s="124"/>
      <c r="O86" s="124"/>
      <c r="P86" s="125"/>
      <c r="Q86" s="123"/>
      <c r="R86" s="124"/>
      <c r="S86" s="124"/>
      <c r="T86" s="124"/>
      <c r="U86" s="125"/>
      <c r="V86" s="123"/>
      <c r="W86" s="124"/>
      <c r="X86" s="124"/>
      <c r="Y86" s="124"/>
      <c r="Z86" s="125"/>
      <c r="AA86" s="123"/>
      <c r="AB86" s="124"/>
      <c r="AC86" s="124"/>
      <c r="AD86" s="124"/>
      <c r="AE86" s="125"/>
      <c r="AF86" s="123"/>
      <c r="AG86" s="124"/>
      <c r="AH86" s="124"/>
      <c r="AI86" s="124"/>
      <c r="AJ86" s="125"/>
      <c r="AK86" s="104"/>
      <c r="AL86" s="92"/>
      <c r="AM86" s="92"/>
      <c r="AN86" s="92"/>
      <c r="AO86" s="92"/>
      <c r="AP86" s="92"/>
      <c r="AQ86" s="92"/>
      <c r="AR86" s="92"/>
      <c r="AS86" s="93"/>
      <c r="AT86" s="93"/>
      <c r="AU86" s="93"/>
      <c r="AV86" s="94"/>
      <c r="AW86" s="94"/>
      <c r="AX86" s="94"/>
      <c r="AY86" s="95"/>
      <c r="AZ86" s="96"/>
      <c r="BA86" s="96"/>
    </row>
    <row r="87" spans="2:53" ht="12" customHeight="1" x14ac:dyDescent="0.2">
      <c r="B87" s="139"/>
      <c r="C87" s="139"/>
      <c r="D87" s="139"/>
      <c r="E87" s="139"/>
      <c r="F87" s="139"/>
      <c r="G87" s="143"/>
      <c r="H87" s="144"/>
      <c r="I87" s="144"/>
      <c r="J87" s="144"/>
      <c r="K87" s="145"/>
      <c r="L87" s="126">
        <v>52</v>
      </c>
      <c r="M87" s="127"/>
      <c r="N87" s="127" t="s">
        <v>33</v>
      </c>
      <c r="O87" s="127">
        <v>38</v>
      </c>
      <c r="P87" s="130"/>
      <c r="Q87" s="126">
        <v>59</v>
      </c>
      <c r="R87" s="127"/>
      <c r="S87" s="127" t="s">
        <v>33</v>
      </c>
      <c r="T87" s="127">
        <v>42</v>
      </c>
      <c r="U87" s="130"/>
      <c r="V87" s="126">
        <v>57</v>
      </c>
      <c r="W87" s="127"/>
      <c r="X87" s="127" t="s">
        <v>33</v>
      </c>
      <c r="Y87" s="127">
        <v>64</v>
      </c>
      <c r="Z87" s="130"/>
      <c r="AA87" s="126">
        <v>53</v>
      </c>
      <c r="AB87" s="127"/>
      <c r="AC87" s="127" t="s">
        <v>33</v>
      </c>
      <c r="AD87" s="127">
        <v>57</v>
      </c>
      <c r="AE87" s="130"/>
      <c r="AF87" s="126">
        <v>54</v>
      </c>
      <c r="AG87" s="127"/>
      <c r="AH87" s="127" t="s">
        <v>33</v>
      </c>
      <c r="AI87" s="127">
        <v>57</v>
      </c>
      <c r="AJ87" s="130"/>
      <c r="AK87" s="104"/>
      <c r="AL87" s="92"/>
      <c r="AM87" s="92"/>
      <c r="AN87" s="92"/>
      <c r="AO87" s="92"/>
      <c r="AP87" s="92"/>
      <c r="AQ87" s="92"/>
      <c r="AR87" s="92"/>
      <c r="AS87" s="93"/>
      <c r="AT87" s="93"/>
      <c r="AU87" s="93"/>
      <c r="AV87" s="94"/>
      <c r="AW87" s="94"/>
      <c r="AX87" s="94"/>
      <c r="AY87" s="95"/>
      <c r="AZ87" s="96"/>
      <c r="BA87" s="96"/>
    </row>
    <row r="88" spans="2:53" ht="12" customHeight="1" x14ac:dyDescent="0.2">
      <c r="B88" s="139"/>
      <c r="C88" s="139"/>
      <c r="D88" s="139"/>
      <c r="E88" s="139"/>
      <c r="F88" s="139"/>
      <c r="G88" s="146"/>
      <c r="H88" s="147"/>
      <c r="I88" s="147"/>
      <c r="J88" s="147"/>
      <c r="K88" s="148"/>
      <c r="L88" s="128"/>
      <c r="M88" s="129"/>
      <c r="N88" s="129"/>
      <c r="O88" s="129"/>
      <c r="P88" s="131"/>
      <c r="Q88" s="128"/>
      <c r="R88" s="129"/>
      <c r="S88" s="129"/>
      <c r="T88" s="129"/>
      <c r="U88" s="131"/>
      <c r="V88" s="128"/>
      <c r="W88" s="129"/>
      <c r="X88" s="129"/>
      <c r="Y88" s="129"/>
      <c r="Z88" s="131"/>
      <c r="AA88" s="128"/>
      <c r="AB88" s="129"/>
      <c r="AC88" s="129"/>
      <c r="AD88" s="129"/>
      <c r="AE88" s="131"/>
      <c r="AF88" s="128"/>
      <c r="AG88" s="129"/>
      <c r="AH88" s="129"/>
      <c r="AI88" s="129"/>
      <c r="AJ88" s="131"/>
      <c r="AK88" s="104"/>
      <c r="AL88" s="92"/>
      <c r="AM88" s="92"/>
      <c r="AN88" s="92"/>
      <c r="AO88" s="92"/>
      <c r="AP88" s="92"/>
      <c r="AQ88" s="92"/>
      <c r="AR88" s="92"/>
      <c r="AS88" s="93"/>
      <c r="AT88" s="93"/>
      <c r="AU88" s="93"/>
      <c r="AV88" s="94"/>
      <c r="AW88" s="94"/>
      <c r="AX88" s="94"/>
      <c r="AY88" s="95"/>
      <c r="AZ88" s="96"/>
      <c r="BA88" s="96"/>
    </row>
    <row r="89" spans="2:53" ht="12" customHeight="1" x14ac:dyDescent="0.2">
      <c r="B89" s="139" t="s">
        <v>107</v>
      </c>
      <c r="C89" s="139"/>
      <c r="D89" s="139"/>
      <c r="E89" s="139"/>
      <c r="F89" s="139"/>
      <c r="G89" s="97" t="str">
        <f>IF(L85="○","●",IF(L85="●","○",L85))</f>
        <v>●</v>
      </c>
      <c r="H89" s="98"/>
      <c r="I89" s="98"/>
      <c r="J89" s="98"/>
      <c r="K89" s="99"/>
      <c r="L89" s="103"/>
      <c r="M89" s="103"/>
      <c r="N89" s="103"/>
      <c r="O89" s="103"/>
      <c r="P89" s="103"/>
      <c r="Q89" s="120" t="s">
        <v>53</v>
      </c>
      <c r="R89" s="121"/>
      <c r="S89" s="121"/>
      <c r="T89" s="121"/>
      <c r="U89" s="122"/>
      <c r="V89" s="120" t="s">
        <v>53</v>
      </c>
      <c r="W89" s="121"/>
      <c r="X89" s="121"/>
      <c r="Y89" s="121"/>
      <c r="Z89" s="122"/>
      <c r="AA89" s="120" t="s">
        <v>53</v>
      </c>
      <c r="AB89" s="121"/>
      <c r="AC89" s="121"/>
      <c r="AD89" s="121"/>
      <c r="AE89" s="122"/>
      <c r="AF89" s="120" t="s">
        <v>53</v>
      </c>
      <c r="AG89" s="121"/>
      <c r="AH89" s="121"/>
      <c r="AI89" s="121"/>
      <c r="AJ89" s="122"/>
      <c r="AK89" s="104"/>
      <c r="AL89" s="92"/>
      <c r="AM89" s="92" t="s">
        <v>55</v>
      </c>
      <c r="AN89" s="92"/>
      <c r="AO89" s="92">
        <v>5</v>
      </c>
      <c r="AP89" s="92"/>
      <c r="AQ89" s="92" t="s">
        <v>26</v>
      </c>
      <c r="AR89" s="92"/>
      <c r="AS89" s="93">
        <f>IF(AK89+AO89=0,"",AK89/(AK89+AO89)*100)</f>
        <v>0</v>
      </c>
      <c r="AT89" s="93"/>
      <c r="AU89" s="93"/>
      <c r="AV89" s="94">
        <v>6</v>
      </c>
      <c r="AW89" s="94"/>
      <c r="AX89" s="94"/>
      <c r="AY89" s="95">
        <f>IF(AZ89=0,"",ROUND(AZ89/BA89,5))</f>
        <v>0.67032999999999998</v>
      </c>
      <c r="AZ89" s="155">
        <f>(G91+Q91+V91+AA91+AF91)</f>
        <v>183</v>
      </c>
      <c r="BA89" s="155">
        <f>(J91+T91+Y91+AD91+AI91)</f>
        <v>273</v>
      </c>
    </row>
    <row r="90" spans="2:53" ht="12" customHeight="1" x14ac:dyDescent="0.2">
      <c r="B90" s="139"/>
      <c r="C90" s="139"/>
      <c r="D90" s="139"/>
      <c r="E90" s="139"/>
      <c r="F90" s="139"/>
      <c r="G90" s="100"/>
      <c r="H90" s="101"/>
      <c r="I90" s="101"/>
      <c r="J90" s="101"/>
      <c r="K90" s="102"/>
      <c r="L90" s="103"/>
      <c r="M90" s="103"/>
      <c r="N90" s="103"/>
      <c r="O90" s="103"/>
      <c r="P90" s="103"/>
      <c r="Q90" s="123"/>
      <c r="R90" s="124"/>
      <c r="S90" s="124"/>
      <c r="T90" s="124"/>
      <c r="U90" s="125"/>
      <c r="V90" s="123"/>
      <c r="W90" s="124"/>
      <c r="X90" s="124"/>
      <c r="Y90" s="124"/>
      <c r="Z90" s="125"/>
      <c r="AA90" s="123"/>
      <c r="AB90" s="124"/>
      <c r="AC90" s="124"/>
      <c r="AD90" s="124"/>
      <c r="AE90" s="125"/>
      <c r="AF90" s="123"/>
      <c r="AG90" s="124"/>
      <c r="AH90" s="124"/>
      <c r="AI90" s="124"/>
      <c r="AJ90" s="125"/>
      <c r="AK90" s="104"/>
      <c r="AL90" s="92"/>
      <c r="AM90" s="92"/>
      <c r="AN90" s="92"/>
      <c r="AO90" s="92"/>
      <c r="AP90" s="92"/>
      <c r="AQ90" s="92"/>
      <c r="AR90" s="92"/>
      <c r="AS90" s="93"/>
      <c r="AT90" s="93"/>
      <c r="AU90" s="93"/>
      <c r="AV90" s="94"/>
      <c r="AW90" s="94"/>
      <c r="AX90" s="94"/>
      <c r="AY90" s="95"/>
      <c r="AZ90" s="156"/>
      <c r="BA90" s="156"/>
    </row>
    <row r="91" spans="2:53" ht="12" customHeight="1" x14ac:dyDescent="0.2">
      <c r="B91" s="139"/>
      <c r="C91" s="139"/>
      <c r="D91" s="139"/>
      <c r="E91" s="139"/>
      <c r="F91" s="139"/>
      <c r="G91" s="90">
        <f>O87</f>
        <v>38</v>
      </c>
      <c r="H91" s="82"/>
      <c r="I91" s="82" t="s">
        <v>33</v>
      </c>
      <c r="J91" s="82">
        <f>L87</f>
        <v>52</v>
      </c>
      <c r="K91" s="83"/>
      <c r="L91" s="103"/>
      <c r="M91" s="103"/>
      <c r="N91" s="103"/>
      <c r="O91" s="103"/>
      <c r="P91" s="103"/>
      <c r="Q91" s="126">
        <v>43</v>
      </c>
      <c r="R91" s="127"/>
      <c r="S91" s="127" t="s">
        <v>33</v>
      </c>
      <c r="T91" s="127">
        <v>46</v>
      </c>
      <c r="U91" s="130"/>
      <c r="V91" s="126">
        <v>27</v>
      </c>
      <c r="W91" s="127"/>
      <c r="X91" s="127" t="s">
        <v>33</v>
      </c>
      <c r="Y91" s="127">
        <v>45</v>
      </c>
      <c r="Z91" s="130"/>
      <c r="AA91" s="126">
        <v>34</v>
      </c>
      <c r="AB91" s="127"/>
      <c r="AC91" s="127" t="s">
        <v>33</v>
      </c>
      <c r="AD91" s="127">
        <v>49</v>
      </c>
      <c r="AE91" s="130"/>
      <c r="AF91" s="126">
        <v>41</v>
      </c>
      <c r="AG91" s="127"/>
      <c r="AH91" s="127" t="s">
        <v>33</v>
      </c>
      <c r="AI91" s="127">
        <v>81</v>
      </c>
      <c r="AJ91" s="130"/>
      <c r="AK91" s="104"/>
      <c r="AL91" s="92"/>
      <c r="AM91" s="92"/>
      <c r="AN91" s="92"/>
      <c r="AO91" s="92"/>
      <c r="AP91" s="92"/>
      <c r="AQ91" s="92"/>
      <c r="AR91" s="92"/>
      <c r="AS91" s="93"/>
      <c r="AT91" s="93"/>
      <c r="AU91" s="93"/>
      <c r="AV91" s="94"/>
      <c r="AW91" s="94"/>
      <c r="AX91" s="94"/>
      <c r="AY91" s="95"/>
      <c r="AZ91" s="156"/>
      <c r="BA91" s="156"/>
    </row>
    <row r="92" spans="2:53" ht="12" customHeight="1" x14ac:dyDescent="0.2">
      <c r="B92" s="139"/>
      <c r="C92" s="139"/>
      <c r="D92" s="139"/>
      <c r="E92" s="139"/>
      <c r="F92" s="139"/>
      <c r="G92" s="91"/>
      <c r="H92" s="84"/>
      <c r="I92" s="84"/>
      <c r="J92" s="84"/>
      <c r="K92" s="85"/>
      <c r="L92" s="103"/>
      <c r="M92" s="103"/>
      <c r="N92" s="103"/>
      <c r="O92" s="103"/>
      <c r="P92" s="103"/>
      <c r="Q92" s="128"/>
      <c r="R92" s="129"/>
      <c r="S92" s="129"/>
      <c r="T92" s="129"/>
      <c r="U92" s="131"/>
      <c r="V92" s="128"/>
      <c r="W92" s="129"/>
      <c r="X92" s="129"/>
      <c r="Y92" s="129"/>
      <c r="Z92" s="131"/>
      <c r="AA92" s="128"/>
      <c r="AB92" s="129"/>
      <c r="AC92" s="129"/>
      <c r="AD92" s="129"/>
      <c r="AE92" s="131"/>
      <c r="AF92" s="128"/>
      <c r="AG92" s="129"/>
      <c r="AH92" s="129"/>
      <c r="AI92" s="129"/>
      <c r="AJ92" s="131"/>
      <c r="AK92" s="104"/>
      <c r="AL92" s="92"/>
      <c r="AM92" s="92"/>
      <c r="AN92" s="92"/>
      <c r="AO92" s="92"/>
      <c r="AP92" s="92"/>
      <c r="AQ92" s="92"/>
      <c r="AR92" s="92"/>
      <c r="AS92" s="93"/>
      <c r="AT92" s="93"/>
      <c r="AU92" s="93"/>
      <c r="AV92" s="94"/>
      <c r="AW92" s="94"/>
      <c r="AX92" s="94"/>
      <c r="AY92" s="95"/>
      <c r="AZ92" s="157"/>
      <c r="BA92" s="157"/>
    </row>
    <row r="93" spans="2:53" ht="12" customHeight="1" x14ac:dyDescent="0.2">
      <c r="B93" s="139" t="s">
        <v>51</v>
      </c>
      <c r="C93" s="139"/>
      <c r="D93" s="139"/>
      <c r="E93" s="139"/>
      <c r="F93" s="139"/>
      <c r="G93" s="97" t="str">
        <f>IF(Q85="○","●",IF(Q85="●","○",Q85))</f>
        <v>●</v>
      </c>
      <c r="H93" s="98"/>
      <c r="I93" s="98"/>
      <c r="J93" s="98"/>
      <c r="K93" s="99"/>
      <c r="L93" s="97" t="str">
        <f>IF(Q89="○","●",IF(Q89="●","○",Q89))</f>
        <v>○</v>
      </c>
      <c r="M93" s="98"/>
      <c r="N93" s="98"/>
      <c r="O93" s="98"/>
      <c r="P93" s="99"/>
      <c r="Q93" s="103"/>
      <c r="R93" s="103"/>
      <c r="S93" s="103"/>
      <c r="T93" s="103"/>
      <c r="U93" s="103"/>
      <c r="V93" s="120" t="s">
        <v>53</v>
      </c>
      <c r="W93" s="121"/>
      <c r="X93" s="121"/>
      <c r="Y93" s="121"/>
      <c r="Z93" s="122"/>
      <c r="AA93" s="120" t="s">
        <v>53</v>
      </c>
      <c r="AB93" s="121"/>
      <c r="AC93" s="121"/>
      <c r="AD93" s="121"/>
      <c r="AE93" s="122"/>
      <c r="AF93" s="120" t="s">
        <v>61</v>
      </c>
      <c r="AG93" s="121"/>
      <c r="AH93" s="121"/>
      <c r="AI93" s="121"/>
      <c r="AJ93" s="122"/>
      <c r="AK93" s="104">
        <v>1</v>
      </c>
      <c r="AL93" s="92"/>
      <c r="AM93" s="92" t="s">
        <v>55</v>
      </c>
      <c r="AN93" s="92"/>
      <c r="AO93" s="92">
        <v>4</v>
      </c>
      <c r="AP93" s="92"/>
      <c r="AQ93" s="92" t="s">
        <v>26</v>
      </c>
      <c r="AR93" s="92"/>
      <c r="AS93" s="93">
        <f>IF(AK93+AO93=0,"",AK93/(AK93+AO93)*100)</f>
        <v>20</v>
      </c>
      <c r="AT93" s="93"/>
      <c r="AU93" s="93"/>
      <c r="AV93" s="94">
        <v>5</v>
      </c>
      <c r="AW93" s="94"/>
      <c r="AX93" s="94"/>
      <c r="AY93" s="95">
        <f>IF(AZ93=0,"",ROUND(AZ93/BA93,5))</f>
        <v>0.81720000000000004</v>
      </c>
      <c r="AZ93" s="155">
        <f>(G95+L95+V95+AA95+AF95)</f>
        <v>228</v>
      </c>
      <c r="BA93" s="155">
        <f>(J95+O95+Y95+AD95+AI95)</f>
        <v>279</v>
      </c>
    </row>
    <row r="94" spans="2:53" ht="12" customHeight="1" x14ac:dyDescent="0.2">
      <c r="B94" s="139"/>
      <c r="C94" s="139"/>
      <c r="D94" s="139"/>
      <c r="E94" s="139"/>
      <c r="F94" s="139"/>
      <c r="G94" s="100"/>
      <c r="H94" s="101"/>
      <c r="I94" s="101"/>
      <c r="J94" s="101"/>
      <c r="K94" s="102"/>
      <c r="L94" s="100"/>
      <c r="M94" s="101"/>
      <c r="N94" s="101"/>
      <c r="O94" s="101"/>
      <c r="P94" s="102"/>
      <c r="Q94" s="103"/>
      <c r="R94" s="103"/>
      <c r="S94" s="103"/>
      <c r="T94" s="103"/>
      <c r="U94" s="103"/>
      <c r="V94" s="123"/>
      <c r="W94" s="124"/>
      <c r="X94" s="124"/>
      <c r="Y94" s="124"/>
      <c r="Z94" s="125"/>
      <c r="AA94" s="123"/>
      <c r="AB94" s="124"/>
      <c r="AC94" s="124"/>
      <c r="AD94" s="124"/>
      <c r="AE94" s="125"/>
      <c r="AF94" s="123"/>
      <c r="AG94" s="124"/>
      <c r="AH94" s="124"/>
      <c r="AI94" s="124"/>
      <c r="AJ94" s="125"/>
      <c r="AK94" s="104"/>
      <c r="AL94" s="92"/>
      <c r="AM94" s="92"/>
      <c r="AN94" s="92"/>
      <c r="AO94" s="92"/>
      <c r="AP94" s="92"/>
      <c r="AQ94" s="92"/>
      <c r="AR94" s="92"/>
      <c r="AS94" s="93"/>
      <c r="AT94" s="93"/>
      <c r="AU94" s="93"/>
      <c r="AV94" s="94"/>
      <c r="AW94" s="94"/>
      <c r="AX94" s="94"/>
      <c r="AY94" s="95"/>
      <c r="AZ94" s="156"/>
      <c r="BA94" s="156"/>
    </row>
    <row r="95" spans="2:53" ht="12" customHeight="1" x14ac:dyDescent="0.2">
      <c r="B95" s="139"/>
      <c r="C95" s="139"/>
      <c r="D95" s="139"/>
      <c r="E95" s="139"/>
      <c r="F95" s="139"/>
      <c r="G95" s="90">
        <f>T87</f>
        <v>42</v>
      </c>
      <c r="H95" s="82"/>
      <c r="I95" s="82" t="s">
        <v>33</v>
      </c>
      <c r="J95" s="82">
        <f>Q87</f>
        <v>59</v>
      </c>
      <c r="K95" s="83"/>
      <c r="L95" s="90">
        <f>T91</f>
        <v>46</v>
      </c>
      <c r="M95" s="82"/>
      <c r="N95" s="82" t="s">
        <v>33</v>
      </c>
      <c r="O95" s="82">
        <f>Q91</f>
        <v>43</v>
      </c>
      <c r="P95" s="83"/>
      <c r="Q95" s="103"/>
      <c r="R95" s="103"/>
      <c r="S95" s="103"/>
      <c r="T95" s="103"/>
      <c r="U95" s="103"/>
      <c r="V95" s="126">
        <v>37</v>
      </c>
      <c r="W95" s="127"/>
      <c r="X95" s="127" t="s">
        <v>33</v>
      </c>
      <c r="Y95" s="127">
        <v>42</v>
      </c>
      <c r="Z95" s="130"/>
      <c r="AA95" s="126">
        <v>58</v>
      </c>
      <c r="AB95" s="127"/>
      <c r="AC95" s="127" t="s">
        <v>33</v>
      </c>
      <c r="AD95" s="127">
        <v>61</v>
      </c>
      <c r="AE95" s="130"/>
      <c r="AF95" s="126">
        <v>45</v>
      </c>
      <c r="AG95" s="127"/>
      <c r="AH95" s="127" t="s">
        <v>33</v>
      </c>
      <c r="AI95" s="127">
        <v>74</v>
      </c>
      <c r="AJ95" s="130"/>
      <c r="AK95" s="104"/>
      <c r="AL95" s="92"/>
      <c r="AM95" s="92"/>
      <c r="AN95" s="92"/>
      <c r="AO95" s="92"/>
      <c r="AP95" s="92"/>
      <c r="AQ95" s="92"/>
      <c r="AR95" s="92"/>
      <c r="AS95" s="93"/>
      <c r="AT95" s="93"/>
      <c r="AU95" s="93"/>
      <c r="AV95" s="94"/>
      <c r="AW95" s="94"/>
      <c r="AX95" s="94"/>
      <c r="AY95" s="95"/>
      <c r="AZ95" s="156"/>
      <c r="BA95" s="156"/>
    </row>
    <row r="96" spans="2:53" ht="12" customHeight="1" x14ac:dyDescent="0.2">
      <c r="B96" s="139"/>
      <c r="C96" s="139"/>
      <c r="D96" s="139"/>
      <c r="E96" s="139"/>
      <c r="F96" s="139"/>
      <c r="G96" s="91"/>
      <c r="H96" s="84"/>
      <c r="I96" s="84"/>
      <c r="J96" s="84"/>
      <c r="K96" s="85"/>
      <c r="L96" s="91"/>
      <c r="M96" s="84"/>
      <c r="N96" s="84"/>
      <c r="O96" s="84"/>
      <c r="P96" s="85"/>
      <c r="Q96" s="103"/>
      <c r="R96" s="103"/>
      <c r="S96" s="103"/>
      <c r="T96" s="103"/>
      <c r="U96" s="103"/>
      <c r="V96" s="128"/>
      <c r="W96" s="129"/>
      <c r="X96" s="129"/>
      <c r="Y96" s="129"/>
      <c r="Z96" s="131"/>
      <c r="AA96" s="128"/>
      <c r="AB96" s="129"/>
      <c r="AC96" s="129"/>
      <c r="AD96" s="129"/>
      <c r="AE96" s="131"/>
      <c r="AF96" s="128"/>
      <c r="AG96" s="129"/>
      <c r="AH96" s="129"/>
      <c r="AI96" s="129"/>
      <c r="AJ96" s="131"/>
      <c r="AK96" s="104"/>
      <c r="AL96" s="92"/>
      <c r="AM96" s="92"/>
      <c r="AN96" s="92"/>
      <c r="AO96" s="92"/>
      <c r="AP96" s="92"/>
      <c r="AQ96" s="92"/>
      <c r="AR96" s="92"/>
      <c r="AS96" s="93"/>
      <c r="AT96" s="93"/>
      <c r="AU96" s="93"/>
      <c r="AV96" s="94"/>
      <c r="AW96" s="94"/>
      <c r="AX96" s="94"/>
      <c r="AY96" s="95"/>
      <c r="AZ96" s="157"/>
      <c r="BA96" s="157"/>
    </row>
    <row r="97" spans="2:53" ht="12" customHeight="1" x14ac:dyDescent="0.2">
      <c r="B97" s="139" t="s">
        <v>68</v>
      </c>
      <c r="C97" s="139"/>
      <c r="D97" s="139"/>
      <c r="E97" s="139"/>
      <c r="F97" s="139"/>
      <c r="G97" s="97" t="str">
        <f>IF(V85="○","●",IF(V85="●","○",V85))</f>
        <v>○</v>
      </c>
      <c r="H97" s="98"/>
      <c r="I97" s="98"/>
      <c r="J97" s="98"/>
      <c r="K97" s="99"/>
      <c r="L97" s="97" t="str">
        <f>IF(V89="○","●",IF(V89="●","○",V89))</f>
        <v>○</v>
      </c>
      <c r="M97" s="98"/>
      <c r="N97" s="98"/>
      <c r="O97" s="98"/>
      <c r="P97" s="99"/>
      <c r="Q97" s="97" t="str">
        <f>IF(V93="○","●",IF(V93="●","○",V93))</f>
        <v>○</v>
      </c>
      <c r="R97" s="98"/>
      <c r="S97" s="98"/>
      <c r="T97" s="98"/>
      <c r="U97" s="99"/>
      <c r="V97" s="103"/>
      <c r="W97" s="103"/>
      <c r="X97" s="103"/>
      <c r="Y97" s="103"/>
      <c r="Z97" s="103"/>
      <c r="AA97" s="120" t="s">
        <v>53</v>
      </c>
      <c r="AB97" s="121"/>
      <c r="AC97" s="121"/>
      <c r="AD97" s="121"/>
      <c r="AE97" s="122"/>
      <c r="AF97" s="120" t="s">
        <v>53</v>
      </c>
      <c r="AG97" s="121"/>
      <c r="AH97" s="121"/>
      <c r="AI97" s="121"/>
      <c r="AJ97" s="122"/>
      <c r="AK97" s="104">
        <v>3</v>
      </c>
      <c r="AL97" s="92"/>
      <c r="AM97" s="92" t="s">
        <v>55</v>
      </c>
      <c r="AN97" s="92"/>
      <c r="AO97" s="92">
        <v>2</v>
      </c>
      <c r="AP97" s="92"/>
      <c r="AQ97" s="92" t="s">
        <v>26</v>
      </c>
      <c r="AR97" s="92"/>
      <c r="AS97" s="93">
        <f>IF(AK97+AO97=0,"",AK97/(AK97+AO97)*100)</f>
        <v>60</v>
      </c>
      <c r="AT97" s="93"/>
      <c r="AU97" s="93"/>
      <c r="AV97" s="94">
        <v>3</v>
      </c>
      <c r="AW97" s="94"/>
      <c r="AX97" s="94"/>
      <c r="AY97" s="95">
        <f>IF(AZ97=0,"",ROUND(AZ97/BA97,5))</f>
        <v>0.95348999999999995</v>
      </c>
      <c r="AZ97" s="155">
        <f>(G99+L99+Q99+AA99+AF99)</f>
        <v>246</v>
      </c>
      <c r="BA97" s="155">
        <f>(J99+O99+T99+AD99+AI99)</f>
        <v>258</v>
      </c>
    </row>
    <row r="98" spans="2:53" ht="12" customHeight="1" x14ac:dyDescent="0.2">
      <c r="B98" s="139"/>
      <c r="C98" s="139"/>
      <c r="D98" s="139"/>
      <c r="E98" s="139"/>
      <c r="F98" s="139"/>
      <c r="G98" s="100"/>
      <c r="H98" s="101"/>
      <c r="I98" s="101"/>
      <c r="J98" s="101"/>
      <c r="K98" s="102"/>
      <c r="L98" s="100"/>
      <c r="M98" s="101"/>
      <c r="N98" s="101"/>
      <c r="O98" s="101"/>
      <c r="P98" s="102"/>
      <c r="Q98" s="100"/>
      <c r="R98" s="101"/>
      <c r="S98" s="101"/>
      <c r="T98" s="101"/>
      <c r="U98" s="102"/>
      <c r="V98" s="103"/>
      <c r="W98" s="103"/>
      <c r="X98" s="103"/>
      <c r="Y98" s="103"/>
      <c r="Z98" s="103"/>
      <c r="AA98" s="123"/>
      <c r="AB98" s="124"/>
      <c r="AC98" s="124"/>
      <c r="AD98" s="124"/>
      <c r="AE98" s="125"/>
      <c r="AF98" s="123"/>
      <c r="AG98" s="124"/>
      <c r="AH98" s="124"/>
      <c r="AI98" s="124"/>
      <c r="AJ98" s="125"/>
      <c r="AK98" s="104"/>
      <c r="AL98" s="92"/>
      <c r="AM98" s="92"/>
      <c r="AN98" s="92"/>
      <c r="AO98" s="92"/>
      <c r="AP98" s="92"/>
      <c r="AQ98" s="92"/>
      <c r="AR98" s="92"/>
      <c r="AS98" s="93"/>
      <c r="AT98" s="93"/>
      <c r="AU98" s="93"/>
      <c r="AV98" s="94"/>
      <c r="AW98" s="94"/>
      <c r="AX98" s="94"/>
      <c r="AY98" s="95"/>
      <c r="AZ98" s="156"/>
      <c r="BA98" s="156"/>
    </row>
    <row r="99" spans="2:53" ht="12" customHeight="1" x14ac:dyDescent="0.2">
      <c r="B99" s="139"/>
      <c r="C99" s="139"/>
      <c r="D99" s="139"/>
      <c r="E99" s="139"/>
      <c r="F99" s="139"/>
      <c r="G99" s="90">
        <f>Y87</f>
        <v>64</v>
      </c>
      <c r="H99" s="82"/>
      <c r="I99" s="82" t="s">
        <v>33</v>
      </c>
      <c r="J99" s="82">
        <f>V87</f>
        <v>57</v>
      </c>
      <c r="K99" s="83"/>
      <c r="L99" s="90">
        <f>Y91</f>
        <v>45</v>
      </c>
      <c r="M99" s="82"/>
      <c r="N99" s="82" t="s">
        <v>33</v>
      </c>
      <c r="O99" s="82">
        <f>V91</f>
        <v>27</v>
      </c>
      <c r="P99" s="83"/>
      <c r="Q99" s="90">
        <f>Y95</f>
        <v>42</v>
      </c>
      <c r="R99" s="82"/>
      <c r="S99" s="82" t="s">
        <v>33</v>
      </c>
      <c r="T99" s="82">
        <f>V95</f>
        <v>37</v>
      </c>
      <c r="U99" s="83"/>
      <c r="V99" s="103"/>
      <c r="W99" s="103"/>
      <c r="X99" s="103"/>
      <c r="Y99" s="103"/>
      <c r="Z99" s="103"/>
      <c r="AA99" s="126">
        <v>51</v>
      </c>
      <c r="AB99" s="127"/>
      <c r="AC99" s="127" t="s">
        <v>33</v>
      </c>
      <c r="AD99" s="127">
        <v>54</v>
      </c>
      <c r="AE99" s="130"/>
      <c r="AF99" s="126">
        <v>44</v>
      </c>
      <c r="AG99" s="127"/>
      <c r="AH99" s="127" t="s">
        <v>33</v>
      </c>
      <c r="AI99" s="127">
        <v>83</v>
      </c>
      <c r="AJ99" s="130"/>
      <c r="AK99" s="104"/>
      <c r="AL99" s="92"/>
      <c r="AM99" s="92"/>
      <c r="AN99" s="92"/>
      <c r="AO99" s="92"/>
      <c r="AP99" s="92"/>
      <c r="AQ99" s="92"/>
      <c r="AR99" s="92"/>
      <c r="AS99" s="93"/>
      <c r="AT99" s="93"/>
      <c r="AU99" s="93"/>
      <c r="AV99" s="94"/>
      <c r="AW99" s="94"/>
      <c r="AX99" s="94"/>
      <c r="AY99" s="95"/>
      <c r="AZ99" s="156"/>
      <c r="BA99" s="156"/>
    </row>
    <row r="100" spans="2:53" ht="12" customHeight="1" x14ac:dyDescent="0.2">
      <c r="B100" s="139"/>
      <c r="C100" s="139"/>
      <c r="D100" s="139"/>
      <c r="E100" s="139"/>
      <c r="F100" s="139"/>
      <c r="G100" s="91"/>
      <c r="H100" s="84"/>
      <c r="I100" s="84"/>
      <c r="J100" s="84"/>
      <c r="K100" s="85"/>
      <c r="L100" s="91"/>
      <c r="M100" s="84"/>
      <c r="N100" s="84"/>
      <c r="O100" s="84"/>
      <c r="P100" s="85"/>
      <c r="Q100" s="91"/>
      <c r="R100" s="84"/>
      <c r="S100" s="84"/>
      <c r="T100" s="84"/>
      <c r="U100" s="85"/>
      <c r="V100" s="103"/>
      <c r="W100" s="103"/>
      <c r="X100" s="103"/>
      <c r="Y100" s="103"/>
      <c r="Z100" s="103"/>
      <c r="AA100" s="128"/>
      <c r="AB100" s="129"/>
      <c r="AC100" s="129"/>
      <c r="AD100" s="129"/>
      <c r="AE100" s="131"/>
      <c r="AF100" s="128"/>
      <c r="AG100" s="129"/>
      <c r="AH100" s="129"/>
      <c r="AI100" s="129"/>
      <c r="AJ100" s="131"/>
      <c r="AK100" s="104"/>
      <c r="AL100" s="92"/>
      <c r="AM100" s="92"/>
      <c r="AN100" s="92"/>
      <c r="AO100" s="92"/>
      <c r="AP100" s="92"/>
      <c r="AQ100" s="92"/>
      <c r="AR100" s="92"/>
      <c r="AS100" s="93"/>
      <c r="AT100" s="93"/>
      <c r="AU100" s="93"/>
      <c r="AV100" s="94"/>
      <c r="AW100" s="94"/>
      <c r="AX100" s="94"/>
      <c r="AY100" s="95"/>
      <c r="AZ100" s="157"/>
      <c r="BA100" s="157"/>
    </row>
    <row r="101" spans="2:53" ht="12" customHeight="1" x14ac:dyDescent="0.2">
      <c r="B101" s="139" t="s">
        <v>6</v>
      </c>
      <c r="C101" s="139"/>
      <c r="D101" s="139"/>
      <c r="E101" s="139"/>
      <c r="F101" s="139"/>
      <c r="G101" s="97" t="str">
        <f>IF(AA85="○","●",IF(AA85="●","○",AA85))</f>
        <v>○</v>
      </c>
      <c r="H101" s="98"/>
      <c r="I101" s="98"/>
      <c r="J101" s="98"/>
      <c r="K101" s="99"/>
      <c r="L101" s="97" t="str">
        <f>IF(AA89="○","●",IF(AA89="●","○",AA89))</f>
        <v>○</v>
      </c>
      <c r="M101" s="98"/>
      <c r="N101" s="98"/>
      <c r="O101" s="98"/>
      <c r="P101" s="99"/>
      <c r="Q101" s="97" t="str">
        <f>IF(AA93="○","●",IF(AA93="●","○",AA93))</f>
        <v>○</v>
      </c>
      <c r="R101" s="98"/>
      <c r="S101" s="98"/>
      <c r="T101" s="98"/>
      <c r="U101" s="99"/>
      <c r="V101" s="97" t="str">
        <f>IF(AA97="○","●",IF(AA97="●","○",AA97))</f>
        <v>○</v>
      </c>
      <c r="W101" s="98"/>
      <c r="X101" s="98"/>
      <c r="Y101" s="98"/>
      <c r="Z101" s="99"/>
      <c r="AA101" s="103"/>
      <c r="AB101" s="103"/>
      <c r="AC101" s="103"/>
      <c r="AD101" s="103"/>
      <c r="AE101" s="103"/>
      <c r="AF101" s="120" t="s">
        <v>53</v>
      </c>
      <c r="AG101" s="121"/>
      <c r="AH101" s="121"/>
      <c r="AI101" s="121"/>
      <c r="AJ101" s="122"/>
      <c r="AK101" s="104">
        <v>4</v>
      </c>
      <c r="AL101" s="92"/>
      <c r="AM101" s="92" t="s">
        <v>55</v>
      </c>
      <c r="AN101" s="92"/>
      <c r="AO101" s="92">
        <v>1</v>
      </c>
      <c r="AP101" s="92"/>
      <c r="AQ101" s="92" t="s">
        <v>26</v>
      </c>
      <c r="AR101" s="92"/>
      <c r="AS101" s="93">
        <f>IF(AK101+AO101=0,"",AK101/(AK101+AO101)*100)</f>
        <v>80</v>
      </c>
      <c r="AT101" s="93"/>
      <c r="AU101" s="93"/>
      <c r="AV101" s="94">
        <v>2</v>
      </c>
      <c r="AW101" s="94"/>
      <c r="AX101" s="94"/>
      <c r="AY101" s="95">
        <f>IF(AZ101=0,"",ROUND(AZ101/BA101,5))</f>
        <v>1.0239</v>
      </c>
      <c r="AZ101" s="155">
        <f>(G103+L103+Q103+V103+AF103)</f>
        <v>257</v>
      </c>
      <c r="BA101" s="155">
        <f>(J103+O103+T103+Y103+AI103)</f>
        <v>251</v>
      </c>
    </row>
    <row r="102" spans="2:53" ht="12" customHeight="1" x14ac:dyDescent="0.2">
      <c r="B102" s="139"/>
      <c r="C102" s="139"/>
      <c r="D102" s="139"/>
      <c r="E102" s="139"/>
      <c r="F102" s="139"/>
      <c r="G102" s="100"/>
      <c r="H102" s="101"/>
      <c r="I102" s="101"/>
      <c r="J102" s="101"/>
      <c r="K102" s="102"/>
      <c r="L102" s="100"/>
      <c r="M102" s="101"/>
      <c r="N102" s="101"/>
      <c r="O102" s="101"/>
      <c r="P102" s="102"/>
      <c r="Q102" s="100"/>
      <c r="R102" s="101"/>
      <c r="S102" s="101"/>
      <c r="T102" s="101"/>
      <c r="U102" s="102"/>
      <c r="V102" s="100"/>
      <c r="W102" s="101"/>
      <c r="X102" s="101"/>
      <c r="Y102" s="101"/>
      <c r="Z102" s="102"/>
      <c r="AA102" s="103"/>
      <c r="AB102" s="103"/>
      <c r="AC102" s="103"/>
      <c r="AD102" s="103"/>
      <c r="AE102" s="103"/>
      <c r="AF102" s="123"/>
      <c r="AG102" s="124"/>
      <c r="AH102" s="124"/>
      <c r="AI102" s="124"/>
      <c r="AJ102" s="125"/>
      <c r="AK102" s="104"/>
      <c r="AL102" s="92"/>
      <c r="AM102" s="92"/>
      <c r="AN102" s="92"/>
      <c r="AO102" s="92"/>
      <c r="AP102" s="92"/>
      <c r="AQ102" s="92"/>
      <c r="AR102" s="92"/>
      <c r="AS102" s="93"/>
      <c r="AT102" s="93"/>
      <c r="AU102" s="93"/>
      <c r="AV102" s="94"/>
      <c r="AW102" s="94"/>
      <c r="AX102" s="94"/>
      <c r="AY102" s="95"/>
      <c r="AZ102" s="156"/>
      <c r="BA102" s="156"/>
    </row>
    <row r="103" spans="2:53" ht="12" customHeight="1" x14ac:dyDescent="0.2">
      <c r="B103" s="139"/>
      <c r="C103" s="139"/>
      <c r="D103" s="139"/>
      <c r="E103" s="139"/>
      <c r="F103" s="139"/>
      <c r="G103" s="90">
        <f>AD87</f>
        <v>57</v>
      </c>
      <c r="H103" s="82"/>
      <c r="I103" s="82" t="s">
        <v>33</v>
      </c>
      <c r="J103" s="82">
        <f>AA87</f>
        <v>53</v>
      </c>
      <c r="K103" s="83"/>
      <c r="L103" s="90">
        <f>AD91</f>
        <v>49</v>
      </c>
      <c r="M103" s="82"/>
      <c r="N103" s="82" t="s">
        <v>33</v>
      </c>
      <c r="O103" s="82">
        <f>AA91</f>
        <v>34</v>
      </c>
      <c r="P103" s="83"/>
      <c r="Q103" s="90">
        <f>AD95</f>
        <v>61</v>
      </c>
      <c r="R103" s="82"/>
      <c r="S103" s="82" t="s">
        <v>33</v>
      </c>
      <c r="T103" s="82">
        <f>AA95</f>
        <v>58</v>
      </c>
      <c r="U103" s="83"/>
      <c r="V103" s="90">
        <f>AD99</f>
        <v>54</v>
      </c>
      <c r="W103" s="82"/>
      <c r="X103" s="82" t="s">
        <v>33</v>
      </c>
      <c r="Y103" s="82">
        <f>AA99</f>
        <v>51</v>
      </c>
      <c r="Z103" s="83"/>
      <c r="AA103" s="103"/>
      <c r="AB103" s="103"/>
      <c r="AC103" s="103"/>
      <c r="AD103" s="103"/>
      <c r="AE103" s="103"/>
      <c r="AF103" s="126">
        <v>36</v>
      </c>
      <c r="AG103" s="127"/>
      <c r="AH103" s="127" t="s">
        <v>33</v>
      </c>
      <c r="AI103" s="127">
        <v>55</v>
      </c>
      <c r="AJ103" s="130"/>
      <c r="AK103" s="104"/>
      <c r="AL103" s="92"/>
      <c r="AM103" s="92"/>
      <c r="AN103" s="92"/>
      <c r="AO103" s="92"/>
      <c r="AP103" s="92"/>
      <c r="AQ103" s="92"/>
      <c r="AR103" s="92"/>
      <c r="AS103" s="93"/>
      <c r="AT103" s="93"/>
      <c r="AU103" s="93"/>
      <c r="AV103" s="94"/>
      <c r="AW103" s="94"/>
      <c r="AX103" s="94"/>
      <c r="AY103" s="95"/>
      <c r="AZ103" s="156"/>
      <c r="BA103" s="156"/>
    </row>
    <row r="104" spans="2:53" ht="12" customHeight="1" x14ac:dyDescent="0.2">
      <c r="B104" s="139"/>
      <c r="C104" s="139"/>
      <c r="D104" s="139"/>
      <c r="E104" s="139"/>
      <c r="F104" s="139"/>
      <c r="G104" s="91"/>
      <c r="H104" s="84"/>
      <c r="I104" s="84"/>
      <c r="J104" s="84"/>
      <c r="K104" s="85"/>
      <c r="L104" s="91"/>
      <c r="M104" s="84"/>
      <c r="N104" s="84"/>
      <c r="O104" s="84"/>
      <c r="P104" s="85"/>
      <c r="Q104" s="91"/>
      <c r="R104" s="84"/>
      <c r="S104" s="84"/>
      <c r="T104" s="84"/>
      <c r="U104" s="85"/>
      <c r="V104" s="91"/>
      <c r="W104" s="84"/>
      <c r="X104" s="84"/>
      <c r="Y104" s="84"/>
      <c r="Z104" s="85"/>
      <c r="AA104" s="103"/>
      <c r="AB104" s="103"/>
      <c r="AC104" s="103"/>
      <c r="AD104" s="103"/>
      <c r="AE104" s="103"/>
      <c r="AF104" s="128"/>
      <c r="AG104" s="129"/>
      <c r="AH104" s="129"/>
      <c r="AI104" s="129"/>
      <c r="AJ104" s="131"/>
      <c r="AK104" s="104"/>
      <c r="AL104" s="92"/>
      <c r="AM104" s="92"/>
      <c r="AN104" s="92"/>
      <c r="AO104" s="92"/>
      <c r="AP104" s="92"/>
      <c r="AQ104" s="92"/>
      <c r="AR104" s="92"/>
      <c r="AS104" s="93"/>
      <c r="AT104" s="93"/>
      <c r="AU104" s="93"/>
      <c r="AV104" s="94"/>
      <c r="AW104" s="94"/>
      <c r="AX104" s="94"/>
      <c r="AY104" s="95"/>
      <c r="AZ104" s="157"/>
      <c r="BA104" s="157"/>
    </row>
    <row r="105" spans="2:53" ht="12" customHeight="1" x14ac:dyDescent="0.2">
      <c r="B105" s="139" t="s">
        <v>108</v>
      </c>
      <c r="C105" s="139"/>
      <c r="D105" s="139"/>
      <c r="E105" s="139"/>
      <c r="F105" s="139"/>
      <c r="G105" s="97" t="str">
        <f>IF(AF85="○","●",IF(AF85="●","○",AF85))</f>
        <v>○</v>
      </c>
      <c r="H105" s="98"/>
      <c r="I105" s="98"/>
      <c r="J105" s="98"/>
      <c r="K105" s="99"/>
      <c r="L105" s="97" t="str">
        <f>IF(AF89="○","●",IF(AF89="●","○",AF89))</f>
        <v>○</v>
      </c>
      <c r="M105" s="98"/>
      <c r="N105" s="98"/>
      <c r="O105" s="98"/>
      <c r="P105" s="99"/>
      <c r="Q105" s="97" t="str">
        <f>IF(AF93="○","●",IF(AF93="●","○",AF93))</f>
        <v>○</v>
      </c>
      <c r="R105" s="98"/>
      <c r="S105" s="98"/>
      <c r="T105" s="98"/>
      <c r="U105" s="99"/>
      <c r="V105" s="97" t="str">
        <f>IF(AF97="○","●",IF(AF97="●","○",AF97))</f>
        <v>○</v>
      </c>
      <c r="W105" s="98"/>
      <c r="X105" s="98"/>
      <c r="Y105" s="98"/>
      <c r="Z105" s="99"/>
      <c r="AA105" s="97" t="str">
        <f>IF(AF101="○","●",IF(AF101="●","○",AF101))</f>
        <v>○</v>
      </c>
      <c r="AB105" s="98"/>
      <c r="AC105" s="98"/>
      <c r="AD105" s="98"/>
      <c r="AE105" s="99"/>
      <c r="AF105" s="103"/>
      <c r="AG105" s="103"/>
      <c r="AH105" s="103"/>
      <c r="AI105" s="103"/>
      <c r="AJ105" s="103"/>
      <c r="AK105" s="104">
        <v>5</v>
      </c>
      <c r="AL105" s="92"/>
      <c r="AM105" s="92" t="s">
        <v>55</v>
      </c>
      <c r="AN105" s="92"/>
      <c r="AO105" s="92"/>
      <c r="AP105" s="92"/>
      <c r="AQ105" s="92" t="s">
        <v>26</v>
      </c>
      <c r="AR105" s="92"/>
      <c r="AS105" s="93">
        <f>IF(AK105+AO105=0,"",AK105/(AK105+AO105)*100)</f>
        <v>100</v>
      </c>
      <c r="AT105" s="93"/>
      <c r="AU105" s="93"/>
      <c r="AV105" s="94">
        <v>1</v>
      </c>
      <c r="AW105" s="94"/>
      <c r="AX105" s="94"/>
      <c r="AY105" s="95">
        <f>IF(AZ105=0,"",ROUND(AZ105/BA105,5))</f>
        <v>1.59091</v>
      </c>
      <c r="AZ105" s="155">
        <f>(G107+L107+Q107+V107+AA107)</f>
        <v>350</v>
      </c>
      <c r="BA105" s="155">
        <f>(J107+O107+T107+Y107+AD107)</f>
        <v>220</v>
      </c>
    </row>
    <row r="106" spans="2:53" ht="12" customHeight="1" x14ac:dyDescent="0.2">
      <c r="B106" s="139"/>
      <c r="C106" s="139"/>
      <c r="D106" s="139"/>
      <c r="E106" s="139"/>
      <c r="F106" s="139"/>
      <c r="G106" s="100"/>
      <c r="H106" s="101"/>
      <c r="I106" s="101"/>
      <c r="J106" s="101"/>
      <c r="K106" s="102"/>
      <c r="L106" s="100"/>
      <c r="M106" s="101"/>
      <c r="N106" s="101"/>
      <c r="O106" s="101"/>
      <c r="P106" s="102"/>
      <c r="Q106" s="100"/>
      <c r="R106" s="101"/>
      <c r="S106" s="101"/>
      <c r="T106" s="101"/>
      <c r="U106" s="102"/>
      <c r="V106" s="100"/>
      <c r="W106" s="101"/>
      <c r="X106" s="101"/>
      <c r="Y106" s="101"/>
      <c r="Z106" s="102"/>
      <c r="AA106" s="100"/>
      <c r="AB106" s="101"/>
      <c r="AC106" s="101"/>
      <c r="AD106" s="101"/>
      <c r="AE106" s="102"/>
      <c r="AF106" s="103"/>
      <c r="AG106" s="103"/>
      <c r="AH106" s="103"/>
      <c r="AI106" s="103"/>
      <c r="AJ106" s="103"/>
      <c r="AK106" s="104"/>
      <c r="AL106" s="92"/>
      <c r="AM106" s="92"/>
      <c r="AN106" s="92"/>
      <c r="AO106" s="92"/>
      <c r="AP106" s="92"/>
      <c r="AQ106" s="92"/>
      <c r="AR106" s="92"/>
      <c r="AS106" s="93"/>
      <c r="AT106" s="93"/>
      <c r="AU106" s="93"/>
      <c r="AV106" s="94"/>
      <c r="AW106" s="94"/>
      <c r="AX106" s="94"/>
      <c r="AY106" s="95"/>
      <c r="AZ106" s="156"/>
      <c r="BA106" s="156"/>
    </row>
    <row r="107" spans="2:53" ht="12" customHeight="1" x14ac:dyDescent="0.2">
      <c r="B107" s="139"/>
      <c r="C107" s="139"/>
      <c r="D107" s="139"/>
      <c r="E107" s="139"/>
      <c r="F107" s="139"/>
      <c r="G107" s="90">
        <f>AI87</f>
        <v>57</v>
      </c>
      <c r="H107" s="82"/>
      <c r="I107" s="82" t="s">
        <v>33</v>
      </c>
      <c r="J107" s="82">
        <f>AF87</f>
        <v>54</v>
      </c>
      <c r="K107" s="83"/>
      <c r="L107" s="90">
        <f>AI91</f>
        <v>81</v>
      </c>
      <c r="M107" s="82"/>
      <c r="N107" s="82" t="s">
        <v>33</v>
      </c>
      <c r="O107" s="82">
        <f>AF91</f>
        <v>41</v>
      </c>
      <c r="P107" s="83"/>
      <c r="Q107" s="90">
        <f>AI95</f>
        <v>74</v>
      </c>
      <c r="R107" s="82"/>
      <c r="S107" s="82" t="s">
        <v>33</v>
      </c>
      <c r="T107" s="82">
        <f>AF95</f>
        <v>45</v>
      </c>
      <c r="U107" s="83"/>
      <c r="V107" s="90">
        <f>AI99</f>
        <v>83</v>
      </c>
      <c r="W107" s="82"/>
      <c r="X107" s="82" t="s">
        <v>33</v>
      </c>
      <c r="Y107" s="82">
        <f>AF99</f>
        <v>44</v>
      </c>
      <c r="Z107" s="83"/>
      <c r="AA107" s="90">
        <f>AI103</f>
        <v>55</v>
      </c>
      <c r="AB107" s="82"/>
      <c r="AC107" s="82" t="s">
        <v>33</v>
      </c>
      <c r="AD107" s="82">
        <f>AF103</f>
        <v>36</v>
      </c>
      <c r="AE107" s="83"/>
      <c r="AF107" s="103"/>
      <c r="AG107" s="103"/>
      <c r="AH107" s="103"/>
      <c r="AI107" s="103"/>
      <c r="AJ107" s="103"/>
      <c r="AK107" s="104"/>
      <c r="AL107" s="92"/>
      <c r="AM107" s="92"/>
      <c r="AN107" s="92"/>
      <c r="AO107" s="92"/>
      <c r="AP107" s="92"/>
      <c r="AQ107" s="92"/>
      <c r="AR107" s="92"/>
      <c r="AS107" s="93"/>
      <c r="AT107" s="93"/>
      <c r="AU107" s="93"/>
      <c r="AV107" s="94"/>
      <c r="AW107" s="94"/>
      <c r="AX107" s="94"/>
      <c r="AY107" s="95"/>
      <c r="AZ107" s="156"/>
      <c r="BA107" s="156"/>
    </row>
    <row r="108" spans="2:53" ht="12" customHeight="1" x14ac:dyDescent="0.2">
      <c r="B108" s="139"/>
      <c r="C108" s="139"/>
      <c r="D108" s="139"/>
      <c r="E108" s="139"/>
      <c r="F108" s="139"/>
      <c r="G108" s="91"/>
      <c r="H108" s="84"/>
      <c r="I108" s="84"/>
      <c r="J108" s="84"/>
      <c r="K108" s="85"/>
      <c r="L108" s="91"/>
      <c r="M108" s="84"/>
      <c r="N108" s="84"/>
      <c r="O108" s="84"/>
      <c r="P108" s="85"/>
      <c r="Q108" s="91"/>
      <c r="R108" s="84"/>
      <c r="S108" s="84"/>
      <c r="T108" s="84"/>
      <c r="U108" s="85"/>
      <c r="V108" s="91"/>
      <c r="W108" s="84"/>
      <c r="X108" s="84"/>
      <c r="Y108" s="84"/>
      <c r="Z108" s="85"/>
      <c r="AA108" s="91"/>
      <c r="AB108" s="84"/>
      <c r="AC108" s="84"/>
      <c r="AD108" s="84"/>
      <c r="AE108" s="85"/>
      <c r="AF108" s="103"/>
      <c r="AG108" s="103"/>
      <c r="AH108" s="103"/>
      <c r="AI108" s="103"/>
      <c r="AJ108" s="103"/>
      <c r="AK108" s="104"/>
      <c r="AL108" s="92"/>
      <c r="AM108" s="92"/>
      <c r="AN108" s="92"/>
      <c r="AO108" s="92"/>
      <c r="AP108" s="92"/>
      <c r="AQ108" s="92"/>
      <c r="AR108" s="92"/>
      <c r="AS108" s="93"/>
      <c r="AT108" s="93"/>
      <c r="AU108" s="93"/>
      <c r="AV108" s="94"/>
      <c r="AW108" s="94"/>
      <c r="AX108" s="94"/>
      <c r="AY108" s="95"/>
      <c r="AZ108" s="157"/>
      <c r="BA108" s="157"/>
    </row>
    <row r="109" spans="2:53" x14ac:dyDescent="0.2">
      <c r="B109" s="86" t="s">
        <v>67</v>
      </c>
      <c r="C109" s="86"/>
      <c r="D109" s="86"/>
      <c r="E109" s="86"/>
      <c r="F109" s="86"/>
      <c r="G109" s="86"/>
      <c r="H109" s="86"/>
      <c r="I109" s="87" t="s">
        <v>41</v>
      </c>
      <c r="J109" s="87"/>
      <c r="K109" s="87"/>
      <c r="L109" s="87"/>
      <c r="M109" s="87" t="s">
        <v>69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Y109" s="2"/>
    </row>
    <row r="110" spans="2:53" x14ac:dyDescent="0.2">
      <c r="C110" s="4"/>
      <c r="D110" s="4"/>
      <c r="E110" s="4"/>
      <c r="F110" s="4"/>
      <c r="G110" s="4"/>
      <c r="H110" s="4"/>
      <c r="I110" s="154" t="s">
        <v>22</v>
      </c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</sheetData>
  <sheetProtection selectLockedCells="1"/>
  <mergeCells count="618">
    <mergeCell ref="A1:AX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R8"/>
    <mergeCell ref="AS5:AU8"/>
    <mergeCell ref="AV5:AX8"/>
    <mergeCell ref="AY5:AY8"/>
    <mergeCell ref="AZ5:AZ8"/>
    <mergeCell ref="BA5:BA8"/>
    <mergeCell ref="B9:F12"/>
    <mergeCell ref="G9:K12"/>
    <mergeCell ref="L9:P10"/>
    <mergeCell ref="Q9:U10"/>
    <mergeCell ref="V9:Z10"/>
    <mergeCell ref="AA9:AE10"/>
    <mergeCell ref="V11:W12"/>
    <mergeCell ref="X11:X12"/>
    <mergeCell ref="Y11:Z12"/>
    <mergeCell ref="AA11:AB12"/>
    <mergeCell ref="AF9:AJ10"/>
    <mergeCell ref="AK9:AL12"/>
    <mergeCell ref="AM9:AN12"/>
    <mergeCell ref="AO9:AP12"/>
    <mergeCell ref="AQ9:AR12"/>
    <mergeCell ref="AS9:AU12"/>
    <mergeCell ref="AV9:AX12"/>
    <mergeCell ref="AY9:AY12"/>
    <mergeCell ref="AZ9:AZ12"/>
    <mergeCell ref="BA9:BA12"/>
    <mergeCell ref="L11:M12"/>
    <mergeCell ref="N11:N12"/>
    <mergeCell ref="O11:P12"/>
    <mergeCell ref="Q11:R12"/>
    <mergeCell ref="S11:S12"/>
    <mergeCell ref="T11:U12"/>
    <mergeCell ref="AC11:AC12"/>
    <mergeCell ref="AD11:AE12"/>
    <mergeCell ref="AF11:AG12"/>
    <mergeCell ref="AH11:AH12"/>
    <mergeCell ref="AI11:AJ12"/>
    <mergeCell ref="B13:F16"/>
    <mergeCell ref="G13:K14"/>
    <mergeCell ref="L13:P16"/>
    <mergeCell ref="Q13:U14"/>
    <mergeCell ref="V13:Z14"/>
    <mergeCell ref="AA13:AE14"/>
    <mergeCell ref="AF13:AJ14"/>
    <mergeCell ref="AK13:AL16"/>
    <mergeCell ref="AM13:AN16"/>
    <mergeCell ref="AO13:AP16"/>
    <mergeCell ref="AQ13:AR16"/>
    <mergeCell ref="AD15:AE16"/>
    <mergeCell ref="AF15:AG16"/>
    <mergeCell ref="AH15:AH16"/>
    <mergeCell ref="AI15:AJ16"/>
    <mergeCell ref="AS13:AU16"/>
    <mergeCell ref="AV13:AX16"/>
    <mergeCell ref="AY13:AY16"/>
    <mergeCell ref="AZ13:AZ16"/>
    <mergeCell ref="BA13:BA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B17:F20"/>
    <mergeCell ref="G17:K18"/>
    <mergeCell ref="L17:P18"/>
    <mergeCell ref="Q17:U20"/>
    <mergeCell ref="V17:Z18"/>
    <mergeCell ref="AA17:AE18"/>
    <mergeCell ref="V19:W20"/>
    <mergeCell ref="X19:X20"/>
    <mergeCell ref="Y19:Z20"/>
    <mergeCell ref="AA19:AB20"/>
    <mergeCell ref="AF17:AJ18"/>
    <mergeCell ref="AK17:AL20"/>
    <mergeCell ref="AM17:AN20"/>
    <mergeCell ref="AO17:AP20"/>
    <mergeCell ref="AQ17:AR20"/>
    <mergeCell ref="AS17:AU20"/>
    <mergeCell ref="AV17:AX20"/>
    <mergeCell ref="AY17:AY20"/>
    <mergeCell ref="AZ17:AZ20"/>
    <mergeCell ref="BA17:BA20"/>
    <mergeCell ref="G19:H20"/>
    <mergeCell ref="I19:I20"/>
    <mergeCell ref="J19:K20"/>
    <mergeCell ref="L19:M20"/>
    <mergeCell ref="N19:N20"/>
    <mergeCell ref="O19:P20"/>
    <mergeCell ref="AC19:AC20"/>
    <mergeCell ref="AD19:AE20"/>
    <mergeCell ref="AF19:AG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AF21:AJ22"/>
    <mergeCell ref="AK21:AL24"/>
    <mergeCell ref="AM21:AN24"/>
    <mergeCell ref="AO21:AP24"/>
    <mergeCell ref="AQ21:AR24"/>
    <mergeCell ref="AD23:AE24"/>
    <mergeCell ref="AF23:AG24"/>
    <mergeCell ref="AH23:AH24"/>
    <mergeCell ref="AI23:AJ24"/>
    <mergeCell ref="AS21:AU24"/>
    <mergeCell ref="AV21:AX24"/>
    <mergeCell ref="AY21:AY24"/>
    <mergeCell ref="AZ21:AZ24"/>
    <mergeCell ref="BA21:BA24"/>
    <mergeCell ref="G23:H24"/>
    <mergeCell ref="I23:I24"/>
    <mergeCell ref="J23:K24"/>
    <mergeCell ref="L23:M24"/>
    <mergeCell ref="N23:N24"/>
    <mergeCell ref="O23:P24"/>
    <mergeCell ref="Q23:R24"/>
    <mergeCell ref="S23:S24"/>
    <mergeCell ref="T23:U24"/>
    <mergeCell ref="AA23:AB24"/>
    <mergeCell ref="AC23:AC24"/>
    <mergeCell ref="B25:F28"/>
    <mergeCell ref="G25:K26"/>
    <mergeCell ref="L25:P26"/>
    <mergeCell ref="Q25:U26"/>
    <mergeCell ref="V25:Z26"/>
    <mergeCell ref="AA25:AE28"/>
    <mergeCell ref="Q27:R28"/>
    <mergeCell ref="S27:S28"/>
    <mergeCell ref="T27:U28"/>
    <mergeCell ref="V27:W28"/>
    <mergeCell ref="AF25:AJ26"/>
    <mergeCell ref="AK25:AL28"/>
    <mergeCell ref="AM25:AN28"/>
    <mergeCell ref="AO25:AP28"/>
    <mergeCell ref="AQ25:AR28"/>
    <mergeCell ref="AS25:AU28"/>
    <mergeCell ref="AV25:AX28"/>
    <mergeCell ref="AY25:AY28"/>
    <mergeCell ref="AZ25:AZ28"/>
    <mergeCell ref="BA25:BA28"/>
    <mergeCell ref="G27:H28"/>
    <mergeCell ref="I27:I28"/>
    <mergeCell ref="J27:K28"/>
    <mergeCell ref="L27:M28"/>
    <mergeCell ref="N27:N28"/>
    <mergeCell ref="O27:P28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Z29:AZ32"/>
    <mergeCell ref="BA29:BA32"/>
    <mergeCell ref="G31:H32"/>
    <mergeCell ref="I31:I32"/>
    <mergeCell ref="J31:K32"/>
    <mergeCell ref="L31:M32"/>
    <mergeCell ref="N31:N32"/>
    <mergeCell ref="AA29:AE30"/>
    <mergeCell ref="AF29:AJ32"/>
    <mergeCell ref="AK29:AL32"/>
    <mergeCell ref="AV29:AX32"/>
    <mergeCell ref="AY29:AY32"/>
    <mergeCell ref="AM29:AN32"/>
    <mergeCell ref="AO29:AP32"/>
    <mergeCell ref="AQ29:AR32"/>
    <mergeCell ref="Y31:Z32"/>
    <mergeCell ref="M33:AT33"/>
    <mergeCell ref="O31:P32"/>
    <mergeCell ref="Q31:R32"/>
    <mergeCell ref="S31:S32"/>
    <mergeCell ref="T31:U32"/>
    <mergeCell ref="V31:W32"/>
    <mergeCell ref="X31:X32"/>
    <mergeCell ref="AS29:AU32"/>
    <mergeCell ref="G43:K46"/>
    <mergeCell ref="L43:P46"/>
    <mergeCell ref="Q43:U46"/>
    <mergeCell ref="V43:Z46"/>
    <mergeCell ref="AA43:AE46"/>
    <mergeCell ref="AA31:AB32"/>
    <mergeCell ref="AC31:AC32"/>
    <mergeCell ref="AD31:AE32"/>
    <mergeCell ref="B33:H33"/>
    <mergeCell ref="I33:L33"/>
    <mergeCell ref="AK43:AR46"/>
    <mergeCell ref="AS43:AU46"/>
    <mergeCell ref="AV43:AX46"/>
    <mergeCell ref="AY43:AY46"/>
    <mergeCell ref="AZ43:AZ46"/>
    <mergeCell ref="I34:AJ34"/>
    <mergeCell ref="A39:AX39"/>
    <mergeCell ref="A41:E41"/>
    <mergeCell ref="F41:M41"/>
    <mergeCell ref="B43:F46"/>
    <mergeCell ref="BA43:BA46"/>
    <mergeCell ref="B47:F50"/>
    <mergeCell ref="G47:K50"/>
    <mergeCell ref="L47:P48"/>
    <mergeCell ref="Q47:U48"/>
    <mergeCell ref="V47:Z48"/>
    <mergeCell ref="AA47:AE48"/>
    <mergeCell ref="AF47:AJ48"/>
    <mergeCell ref="AK47:AL50"/>
    <mergeCell ref="AF43:AJ46"/>
    <mergeCell ref="V49:W50"/>
    <mergeCell ref="X49:X50"/>
    <mergeCell ref="Y49:Z50"/>
    <mergeCell ref="AO47:AP50"/>
    <mergeCell ref="AQ47:AR50"/>
    <mergeCell ref="AS47:AU50"/>
    <mergeCell ref="AM47:AN50"/>
    <mergeCell ref="AI49:AJ50"/>
    <mergeCell ref="L49:M50"/>
    <mergeCell ref="N49:N50"/>
    <mergeCell ref="O49:P50"/>
    <mergeCell ref="Q49:R50"/>
    <mergeCell ref="S49:S50"/>
    <mergeCell ref="T49:U50"/>
    <mergeCell ref="AA49:AB50"/>
    <mergeCell ref="AC49:AC50"/>
    <mergeCell ref="AD49:AE50"/>
    <mergeCell ref="AF49:AG50"/>
    <mergeCell ref="AH49:AH50"/>
    <mergeCell ref="BA47:BA50"/>
    <mergeCell ref="AV47:AX50"/>
    <mergeCell ref="AY47:AY50"/>
    <mergeCell ref="AZ47:AZ50"/>
    <mergeCell ref="B51:F54"/>
    <mergeCell ref="G51:K52"/>
    <mergeCell ref="L51:P54"/>
    <mergeCell ref="Q51:U52"/>
    <mergeCell ref="V51:Z52"/>
    <mergeCell ref="AA51:AE52"/>
    <mergeCell ref="V53:W54"/>
    <mergeCell ref="X53:X54"/>
    <mergeCell ref="Y53:Z54"/>
    <mergeCell ref="AA53:AB54"/>
    <mergeCell ref="AZ51:AZ54"/>
    <mergeCell ref="BA51:BA54"/>
    <mergeCell ref="G53:H54"/>
    <mergeCell ref="I53:I54"/>
    <mergeCell ref="J53:K54"/>
    <mergeCell ref="Q53:R54"/>
    <mergeCell ref="S53:S54"/>
    <mergeCell ref="T53:U54"/>
    <mergeCell ref="AF51:AJ52"/>
    <mergeCell ref="AS51:AU54"/>
    <mergeCell ref="AV51:AX54"/>
    <mergeCell ref="AK51:AL54"/>
    <mergeCell ref="AM51:AN54"/>
    <mergeCell ref="AO51:AP54"/>
    <mergeCell ref="AQ51:AR54"/>
    <mergeCell ref="AY51:AY54"/>
    <mergeCell ref="AC53:AC54"/>
    <mergeCell ref="AD53:AE54"/>
    <mergeCell ref="AF53:AG54"/>
    <mergeCell ref="AH53:AH54"/>
    <mergeCell ref="AI53:AJ54"/>
    <mergeCell ref="B55:F58"/>
    <mergeCell ref="G55:K56"/>
    <mergeCell ref="L55:P56"/>
    <mergeCell ref="Q55:U58"/>
    <mergeCell ref="V55:Z56"/>
    <mergeCell ref="G57:H58"/>
    <mergeCell ref="I57:I58"/>
    <mergeCell ref="J57:K58"/>
    <mergeCell ref="L57:M58"/>
    <mergeCell ref="N57:N58"/>
    <mergeCell ref="AA55:AE56"/>
    <mergeCell ref="AC57:AC58"/>
    <mergeCell ref="AD57:AE58"/>
    <mergeCell ref="AV55:AX58"/>
    <mergeCell ref="AY55:AY58"/>
    <mergeCell ref="AZ55:AZ58"/>
    <mergeCell ref="BA55:BA58"/>
    <mergeCell ref="AF55:AJ56"/>
    <mergeCell ref="AK55:AL58"/>
    <mergeCell ref="AM55:AN58"/>
    <mergeCell ref="AO55:AP58"/>
    <mergeCell ref="AQ55:AR58"/>
    <mergeCell ref="AF57:AG58"/>
    <mergeCell ref="O57:P58"/>
    <mergeCell ref="V57:W58"/>
    <mergeCell ref="X57:X58"/>
    <mergeCell ref="Y57:Z58"/>
    <mergeCell ref="AA57:AB58"/>
    <mergeCell ref="AS55:AU58"/>
    <mergeCell ref="AH57:AH58"/>
    <mergeCell ref="AI57:AJ58"/>
    <mergeCell ref="B59:F62"/>
    <mergeCell ref="G59:K60"/>
    <mergeCell ref="L59:P60"/>
    <mergeCell ref="Q59:U60"/>
    <mergeCell ref="V59:Z62"/>
    <mergeCell ref="AA59:AE60"/>
    <mergeCell ref="Q61:R62"/>
    <mergeCell ref="S61:S62"/>
    <mergeCell ref="T61:U62"/>
    <mergeCell ref="AA61:AB62"/>
    <mergeCell ref="AZ59:AZ62"/>
    <mergeCell ref="BA59:BA62"/>
    <mergeCell ref="G61:H62"/>
    <mergeCell ref="I61:I62"/>
    <mergeCell ref="J61:K62"/>
    <mergeCell ref="L61:M62"/>
    <mergeCell ref="N61:N62"/>
    <mergeCell ref="O61:P62"/>
    <mergeCell ref="AF59:AJ60"/>
    <mergeCell ref="AS59:AU62"/>
    <mergeCell ref="AV59:AX62"/>
    <mergeCell ref="AK59:AL62"/>
    <mergeCell ref="AM59:AN62"/>
    <mergeCell ref="AO59:AP62"/>
    <mergeCell ref="AQ59:AR62"/>
    <mergeCell ref="AY59:AY62"/>
    <mergeCell ref="AC61:AC62"/>
    <mergeCell ref="AD61:AE62"/>
    <mergeCell ref="AF61:AG62"/>
    <mergeCell ref="AH61:AH62"/>
    <mergeCell ref="AI61:AJ62"/>
    <mergeCell ref="B63:F66"/>
    <mergeCell ref="G63:K64"/>
    <mergeCell ref="L63:P64"/>
    <mergeCell ref="Q63:U64"/>
    <mergeCell ref="V63:Z64"/>
    <mergeCell ref="AV63:AX66"/>
    <mergeCell ref="AY63:AY66"/>
    <mergeCell ref="AZ63:AZ66"/>
    <mergeCell ref="BA63:BA66"/>
    <mergeCell ref="G65:H66"/>
    <mergeCell ref="I65:I66"/>
    <mergeCell ref="J65:K66"/>
    <mergeCell ref="L65:M66"/>
    <mergeCell ref="N65:N66"/>
    <mergeCell ref="AA63:AE66"/>
    <mergeCell ref="O65:P66"/>
    <mergeCell ref="Q65:R66"/>
    <mergeCell ref="S65:S66"/>
    <mergeCell ref="T65:U66"/>
    <mergeCell ref="V65:W66"/>
    <mergeCell ref="X65:X66"/>
    <mergeCell ref="B67:F70"/>
    <mergeCell ref="G67:K68"/>
    <mergeCell ref="L67:P68"/>
    <mergeCell ref="Q67:U68"/>
    <mergeCell ref="V67:Z68"/>
    <mergeCell ref="AA67:AE68"/>
    <mergeCell ref="G69:H70"/>
    <mergeCell ref="I69:I70"/>
    <mergeCell ref="J69:K70"/>
    <mergeCell ref="L69:M70"/>
    <mergeCell ref="Y65:Z66"/>
    <mergeCell ref="AF65:AG66"/>
    <mergeCell ref="AH65:AH66"/>
    <mergeCell ref="AI65:AJ66"/>
    <mergeCell ref="AS63:AU66"/>
    <mergeCell ref="AF63:AJ64"/>
    <mergeCell ref="AK63:AL66"/>
    <mergeCell ref="AM63:AN66"/>
    <mergeCell ref="AO63:AP66"/>
    <mergeCell ref="AQ63:AR66"/>
    <mergeCell ref="Y69:Z70"/>
    <mergeCell ref="AV67:AX70"/>
    <mergeCell ref="AY67:AY70"/>
    <mergeCell ref="AA69:AB70"/>
    <mergeCell ref="AC69:AC70"/>
    <mergeCell ref="AD69:AE70"/>
    <mergeCell ref="AQ67:AR70"/>
    <mergeCell ref="AS67:AU70"/>
    <mergeCell ref="AZ67:AZ70"/>
    <mergeCell ref="BA67:BA70"/>
    <mergeCell ref="AF67:AJ70"/>
    <mergeCell ref="AK67:AL70"/>
    <mergeCell ref="AM67:AN70"/>
    <mergeCell ref="AO67:AP70"/>
    <mergeCell ref="B71:H71"/>
    <mergeCell ref="I71:L71"/>
    <mergeCell ref="M71:AT71"/>
    <mergeCell ref="Q69:R70"/>
    <mergeCell ref="S69:S70"/>
    <mergeCell ref="T69:U70"/>
    <mergeCell ref="V69:W70"/>
    <mergeCell ref="N69:N70"/>
    <mergeCell ref="O69:P70"/>
    <mergeCell ref="X69:X70"/>
    <mergeCell ref="I72:AJ72"/>
    <mergeCell ref="A77:AX77"/>
    <mergeCell ref="A79:E79"/>
    <mergeCell ref="F79:M79"/>
    <mergeCell ref="B81:F84"/>
    <mergeCell ref="G81:K84"/>
    <mergeCell ref="L81:P84"/>
    <mergeCell ref="Q81:U84"/>
    <mergeCell ref="V81:Z84"/>
    <mergeCell ref="AA81:AE84"/>
    <mergeCell ref="AF81:AJ84"/>
    <mergeCell ref="AK81:AR84"/>
    <mergeCell ref="AS81:AU84"/>
    <mergeCell ref="AV81:AX84"/>
    <mergeCell ref="AY81:AY84"/>
    <mergeCell ref="AZ81:AZ84"/>
    <mergeCell ref="BA81:BA84"/>
    <mergeCell ref="B85:F88"/>
    <mergeCell ref="G85:K88"/>
    <mergeCell ref="L85:P86"/>
    <mergeCell ref="Q85:U86"/>
    <mergeCell ref="V85:Z86"/>
    <mergeCell ref="AA85:AE86"/>
    <mergeCell ref="AF85:AJ86"/>
    <mergeCell ref="AK85:AL88"/>
    <mergeCell ref="AM85:AN88"/>
    <mergeCell ref="AO85:AP88"/>
    <mergeCell ref="AQ85:AR88"/>
    <mergeCell ref="AS85:AU88"/>
    <mergeCell ref="AV85:AX88"/>
    <mergeCell ref="AY85:AY88"/>
    <mergeCell ref="AZ85:AZ88"/>
    <mergeCell ref="BA85:BA88"/>
    <mergeCell ref="L87:M88"/>
    <mergeCell ref="N87:N88"/>
    <mergeCell ref="O87:P88"/>
    <mergeCell ref="Q87:R88"/>
    <mergeCell ref="S87:S88"/>
    <mergeCell ref="T87:U88"/>
    <mergeCell ref="V87:W88"/>
    <mergeCell ref="X87:X88"/>
    <mergeCell ref="Y87:Z88"/>
    <mergeCell ref="AA87:AB88"/>
    <mergeCell ref="AC87:AC88"/>
    <mergeCell ref="AD87:AE88"/>
    <mergeCell ref="AF87:AG88"/>
    <mergeCell ref="AH87:AH88"/>
    <mergeCell ref="AI87:AJ88"/>
    <mergeCell ref="B89:F92"/>
    <mergeCell ref="G89:K90"/>
    <mergeCell ref="L89:P92"/>
    <mergeCell ref="Q89:U90"/>
    <mergeCell ref="V89:Z90"/>
    <mergeCell ref="AA89:AE90"/>
    <mergeCell ref="V91:W92"/>
    <mergeCell ref="X91:X92"/>
    <mergeCell ref="Y91:Z92"/>
    <mergeCell ref="AA91:AB92"/>
    <mergeCell ref="AF89:AJ90"/>
    <mergeCell ref="AK89:AL92"/>
    <mergeCell ref="AM89:AN92"/>
    <mergeCell ref="AO89:AP92"/>
    <mergeCell ref="AQ89:AR92"/>
    <mergeCell ref="AS89:AU92"/>
    <mergeCell ref="AV89:AX92"/>
    <mergeCell ref="AY89:AY92"/>
    <mergeCell ref="AZ89:AZ92"/>
    <mergeCell ref="BA89:BA92"/>
    <mergeCell ref="G91:H92"/>
    <mergeCell ref="I91:I92"/>
    <mergeCell ref="J91:K92"/>
    <mergeCell ref="Q91:R92"/>
    <mergeCell ref="S91:S92"/>
    <mergeCell ref="T91:U92"/>
    <mergeCell ref="AC91:AC92"/>
    <mergeCell ref="AD91:AE92"/>
    <mergeCell ref="AF91:AG92"/>
    <mergeCell ref="AH91:AH92"/>
    <mergeCell ref="AI91:AJ92"/>
    <mergeCell ref="B93:F96"/>
    <mergeCell ref="G93:K94"/>
    <mergeCell ref="L93:P94"/>
    <mergeCell ref="Q93:U96"/>
    <mergeCell ref="V93:Z94"/>
    <mergeCell ref="AA93:AE94"/>
    <mergeCell ref="AF93:AJ94"/>
    <mergeCell ref="AK93:AL96"/>
    <mergeCell ref="AM93:AN96"/>
    <mergeCell ref="AO93:AP96"/>
    <mergeCell ref="AQ93:AR96"/>
    <mergeCell ref="AD95:AE96"/>
    <mergeCell ref="AF95:AG96"/>
    <mergeCell ref="AH95:AH96"/>
    <mergeCell ref="AI95:AJ96"/>
    <mergeCell ref="AS93:AU96"/>
    <mergeCell ref="AV93:AX96"/>
    <mergeCell ref="AY93:AY96"/>
    <mergeCell ref="AZ93:AZ96"/>
    <mergeCell ref="BA93:BA96"/>
    <mergeCell ref="G95:H96"/>
    <mergeCell ref="I95:I96"/>
    <mergeCell ref="J95:K96"/>
    <mergeCell ref="L95:M96"/>
    <mergeCell ref="N95:N96"/>
    <mergeCell ref="O95:P96"/>
    <mergeCell ref="V95:W96"/>
    <mergeCell ref="X95:X96"/>
    <mergeCell ref="Y95:Z96"/>
    <mergeCell ref="AA95:AB96"/>
    <mergeCell ref="AC95:AC96"/>
    <mergeCell ref="B97:F100"/>
    <mergeCell ref="G97:K98"/>
    <mergeCell ref="L97:P98"/>
    <mergeCell ref="Q97:U98"/>
    <mergeCell ref="V97:Z100"/>
    <mergeCell ref="AA97:AE98"/>
    <mergeCell ref="Q99:R100"/>
    <mergeCell ref="S99:S100"/>
    <mergeCell ref="T99:U100"/>
    <mergeCell ref="AA99:AB100"/>
    <mergeCell ref="AF97:AJ98"/>
    <mergeCell ref="AK97:AL100"/>
    <mergeCell ref="AM97:AN100"/>
    <mergeCell ref="AO97:AP100"/>
    <mergeCell ref="AQ97:AR100"/>
    <mergeCell ref="AS97:AU100"/>
    <mergeCell ref="AV97:AX100"/>
    <mergeCell ref="AY97:AY100"/>
    <mergeCell ref="AZ97:AZ100"/>
    <mergeCell ref="BA97:BA100"/>
    <mergeCell ref="G99:H100"/>
    <mergeCell ref="I99:I100"/>
    <mergeCell ref="J99:K100"/>
    <mergeCell ref="L99:M100"/>
    <mergeCell ref="N99:N100"/>
    <mergeCell ref="O99:P100"/>
    <mergeCell ref="AC99:AC100"/>
    <mergeCell ref="AD99:AE100"/>
    <mergeCell ref="AF99:AG100"/>
    <mergeCell ref="AH99:AH100"/>
    <mergeCell ref="AI99:AJ100"/>
    <mergeCell ref="B101:F104"/>
    <mergeCell ref="G101:K102"/>
    <mergeCell ref="L101:P102"/>
    <mergeCell ref="Q101:U102"/>
    <mergeCell ref="V101:Z102"/>
    <mergeCell ref="AA101:AE104"/>
    <mergeCell ref="AF101:AJ102"/>
    <mergeCell ref="AK101:AL104"/>
    <mergeCell ref="AM101:AN104"/>
    <mergeCell ref="AO101:AP104"/>
    <mergeCell ref="AQ101:AR104"/>
    <mergeCell ref="AS101:AU104"/>
    <mergeCell ref="AV101:AX104"/>
    <mergeCell ref="AY101:AY104"/>
    <mergeCell ref="AZ101:AZ104"/>
    <mergeCell ref="BA101:BA104"/>
    <mergeCell ref="G103:H104"/>
    <mergeCell ref="I103:I104"/>
    <mergeCell ref="J103:K104"/>
    <mergeCell ref="L103:M104"/>
    <mergeCell ref="N103:N104"/>
    <mergeCell ref="O103:P104"/>
    <mergeCell ref="Q103:R104"/>
    <mergeCell ref="S103:S104"/>
    <mergeCell ref="T103:U104"/>
    <mergeCell ref="V103:W104"/>
    <mergeCell ref="X103:X104"/>
    <mergeCell ref="Y103:Z104"/>
    <mergeCell ref="AF103:AG104"/>
    <mergeCell ref="AH103:AH104"/>
    <mergeCell ref="AI103:AJ104"/>
    <mergeCell ref="B105:F108"/>
    <mergeCell ref="G105:K106"/>
    <mergeCell ref="L105:P106"/>
    <mergeCell ref="Q105:U106"/>
    <mergeCell ref="V105:Z106"/>
    <mergeCell ref="AA105:AE106"/>
    <mergeCell ref="BA105:BA108"/>
    <mergeCell ref="G107:H108"/>
    <mergeCell ref="I107:I108"/>
    <mergeCell ref="J107:K108"/>
    <mergeCell ref="L107:M108"/>
    <mergeCell ref="N107:N108"/>
    <mergeCell ref="O107:P108"/>
    <mergeCell ref="AF105:AJ108"/>
    <mergeCell ref="AK105:AL108"/>
    <mergeCell ref="AM105:AN108"/>
    <mergeCell ref="V107:W108"/>
    <mergeCell ref="X107:X108"/>
    <mergeCell ref="Y107:Z108"/>
    <mergeCell ref="AV105:AX108"/>
    <mergeCell ref="AY105:AY108"/>
    <mergeCell ref="AZ105:AZ108"/>
    <mergeCell ref="AO105:AP108"/>
    <mergeCell ref="AQ105:AR108"/>
    <mergeCell ref="AS105:AU108"/>
    <mergeCell ref="I110:AJ110"/>
    <mergeCell ref="AA107:AB108"/>
    <mergeCell ref="AC107:AC108"/>
    <mergeCell ref="AD107:AE108"/>
    <mergeCell ref="B109:H109"/>
    <mergeCell ref="I109:L109"/>
    <mergeCell ref="M109:AT109"/>
    <mergeCell ref="Q107:R108"/>
    <mergeCell ref="S107:S108"/>
    <mergeCell ref="T107:U108"/>
  </mergeCells>
  <phoneticPr fontId="34"/>
  <pageMargins left="0.25" right="0.25" top="0.75" bottom="0.75" header="0.3" footer="0.3"/>
  <pageSetup paperSize="9" firstPageNumber="0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F118"/>
  <sheetViews>
    <sheetView topLeftCell="A76" zoomScale="85" zoomScaleNormal="85" workbookViewId="0">
      <selection activeCell="AA97" sqref="AA97:AE98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1" width="2.21875" style="2" customWidth="1"/>
    <col min="42" max="49" width="1.77734375" style="2" customWidth="1"/>
    <col min="50" max="50" width="2.44140625" style="2" customWidth="1"/>
    <col min="51" max="55" width="2.44140625" style="1" customWidth="1"/>
    <col min="56" max="56" width="9" style="1" bestFit="1"/>
    <col min="57" max="16384" width="9" style="1"/>
  </cols>
  <sheetData>
    <row r="1" spans="1:58" ht="23.4" x14ac:dyDescent="0.2">
      <c r="A1" s="150" t="str">
        <f>男子１部!$A$1</f>
        <v>平成２９年度　第４回　岡山県リーグ大会結果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</row>
    <row r="2" spans="1:58" ht="14.25" customHeight="1" x14ac:dyDescent="0.2"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8" ht="18.75" customHeight="1" x14ac:dyDescent="0.2">
      <c r="A3" s="151" t="s">
        <v>18</v>
      </c>
      <c r="B3" s="151"/>
      <c r="C3" s="151"/>
      <c r="D3" s="151"/>
      <c r="E3" s="151"/>
      <c r="F3" s="152" t="s">
        <v>109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8" ht="15" customHeight="1" x14ac:dyDescent="0.2">
      <c r="A4" s="5"/>
    </row>
    <row r="5" spans="1:58" ht="12" customHeight="1" x14ac:dyDescent="0.2">
      <c r="B5" s="153"/>
      <c r="C5" s="153"/>
      <c r="D5" s="153"/>
      <c r="E5" s="153"/>
      <c r="F5" s="153"/>
      <c r="G5" s="139" t="str">
        <f>B9</f>
        <v>Ｈｅｙ＆Ｃｏ．</v>
      </c>
      <c r="H5" s="139"/>
      <c r="I5" s="139"/>
      <c r="J5" s="139"/>
      <c r="K5" s="139"/>
      <c r="L5" s="139" t="str">
        <f>B13</f>
        <v>GROWINGS</v>
      </c>
      <c r="M5" s="139"/>
      <c r="N5" s="139"/>
      <c r="O5" s="139"/>
      <c r="P5" s="139"/>
      <c r="Q5" s="139" t="str">
        <f>B17</f>
        <v>９９ケイジャーズ</v>
      </c>
      <c r="R5" s="139"/>
      <c r="S5" s="139"/>
      <c r="T5" s="139"/>
      <c r="U5" s="139"/>
      <c r="V5" s="139" t="str">
        <f>B21</f>
        <v>旭化成水島</v>
      </c>
      <c r="W5" s="139"/>
      <c r="X5" s="139"/>
      <c r="Y5" s="139"/>
      <c r="Z5" s="139"/>
      <c r="AA5" s="139" t="str">
        <f>B25</f>
        <v>岡山理科大学</v>
      </c>
      <c r="AB5" s="139"/>
      <c r="AC5" s="139"/>
      <c r="AD5" s="139"/>
      <c r="AE5" s="139"/>
      <c r="AF5" s="139" t="str">
        <f>B29</f>
        <v>セリアックス</v>
      </c>
      <c r="AG5" s="139"/>
      <c r="AH5" s="139"/>
      <c r="AI5" s="139"/>
      <c r="AJ5" s="139"/>
      <c r="AK5" s="139" t="str">
        <f>B33</f>
        <v>H.A.D</v>
      </c>
      <c r="AL5" s="139"/>
      <c r="AM5" s="139"/>
      <c r="AN5" s="139"/>
      <c r="AO5" s="139"/>
      <c r="AP5" s="105" t="s">
        <v>24</v>
      </c>
      <c r="AQ5" s="106"/>
      <c r="AR5" s="106"/>
      <c r="AS5" s="106"/>
      <c r="AT5" s="106"/>
      <c r="AU5" s="106"/>
      <c r="AV5" s="106"/>
      <c r="AW5" s="106"/>
      <c r="AX5" s="149" t="s">
        <v>0</v>
      </c>
      <c r="AY5" s="139"/>
      <c r="AZ5" s="139"/>
      <c r="BA5" s="139" t="s">
        <v>30</v>
      </c>
      <c r="BB5" s="139"/>
      <c r="BC5" s="139"/>
      <c r="BD5" s="139" t="s">
        <v>27</v>
      </c>
      <c r="BE5" s="139" t="s">
        <v>39</v>
      </c>
      <c r="BF5" s="139" t="s">
        <v>35</v>
      </c>
    </row>
    <row r="6" spans="1:58" ht="12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08"/>
      <c r="AQ6" s="109"/>
      <c r="AR6" s="109"/>
      <c r="AS6" s="109"/>
      <c r="AT6" s="109"/>
      <c r="AU6" s="109"/>
      <c r="AV6" s="109"/>
      <c r="AW6" s="10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58" ht="12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08"/>
      <c r="AQ7" s="109"/>
      <c r="AR7" s="109"/>
      <c r="AS7" s="109"/>
      <c r="AT7" s="109"/>
      <c r="AU7" s="109"/>
      <c r="AV7" s="109"/>
      <c r="AW7" s="109"/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58" ht="12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11"/>
      <c r="AQ8" s="112"/>
      <c r="AR8" s="112"/>
      <c r="AS8" s="112"/>
      <c r="AT8" s="112"/>
      <c r="AU8" s="112"/>
      <c r="AV8" s="112"/>
      <c r="AW8" s="112"/>
      <c r="AX8" s="139"/>
      <c r="AY8" s="139"/>
      <c r="AZ8" s="139"/>
      <c r="BA8" s="139"/>
      <c r="BB8" s="139"/>
      <c r="BC8" s="139"/>
      <c r="BD8" s="139"/>
      <c r="BE8" s="139"/>
      <c r="BF8" s="139"/>
    </row>
    <row r="9" spans="1:58" ht="12" customHeight="1" x14ac:dyDescent="0.2">
      <c r="B9" s="188" t="s">
        <v>112</v>
      </c>
      <c r="C9" s="189"/>
      <c r="D9" s="189"/>
      <c r="E9" s="189"/>
      <c r="F9" s="190"/>
      <c r="G9" s="140"/>
      <c r="H9" s="141"/>
      <c r="I9" s="141"/>
      <c r="J9" s="141"/>
      <c r="K9" s="142"/>
      <c r="L9" s="120" t="s">
        <v>49</v>
      </c>
      <c r="M9" s="121"/>
      <c r="N9" s="121"/>
      <c r="O9" s="121"/>
      <c r="P9" s="122"/>
      <c r="Q9" s="120" t="s">
        <v>71</v>
      </c>
      <c r="R9" s="121"/>
      <c r="S9" s="121"/>
      <c r="T9" s="121"/>
      <c r="U9" s="122"/>
      <c r="V9" s="120" t="s">
        <v>49</v>
      </c>
      <c r="W9" s="121"/>
      <c r="X9" s="121"/>
      <c r="Y9" s="121"/>
      <c r="Z9" s="122"/>
      <c r="AA9" s="120" t="s">
        <v>53</v>
      </c>
      <c r="AB9" s="121"/>
      <c r="AC9" s="121"/>
      <c r="AD9" s="121"/>
      <c r="AE9" s="122"/>
      <c r="AF9" s="120" t="s">
        <v>49</v>
      </c>
      <c r="AG9" s="121"/>
      <c r="AH9" s="121"/>
      <c r="AI9" s="121"/>
      <c r="AJ9" s="122"/>
      <c r="AK9" s="120" t="s">
        <v>49</v>
      </c>
      <c r="AL9" s="121"/>
      <c r="AM9" s="121"/>
      <c r="AN9" s="121"/>
      <c r="AO9" s="122"/>
      <c r="AP9" s="104">
        <v>5</v>
      </c>
      <c r="AQ9" s="92"/>
      <c r="AR9" s="92" t="s">
        <v>55</v>
      </c>
      <c r="AS9" s="92"/>
      <c r="AT9" s="92">
        <v>1</v>
      </c>
      <c r="AU9" s="92"/>
      <c r="AV9" s="92" t="s">
        <v>26</v>
      </c>
      <c r="AW9" s="92"/>
      <c r="AX9" s="93">
        <f>IF(AP9+AT9=0,"",AP9/(AP9+AT9)*100)</f>
        <v>83.333333333333343</v>
      </c>
      <c r="AY9" s="93"/>
      <c r="AZ9" s="93"/>
      <c r="BA9" s="94">
        <v>2</v>
      </c>
      <c r="BB9" s="94"/>
      <c r="BC9" s="94"/>
      <c r="BD9" s="95">
        <f>IF(BE9=0,"",ROUND(BE9/BF9,5))</f>
        <v>1.2047000000000001</v>
      </c>
      <c r="BE9" s="96">
        <f>(L11+Q11+V11+AA11+AF11+AK11)</f>
        <v>359</v>
      </c>
      <c r="BF9" s="96">
        <f>(O11+T11+Y11+AD11+AI11+AN11)</f>
        <v>298</v>
      </c>
    </row>
    <row r="10" spans="1:58" ht="12" customHeight="1" x14ac:dyDescent="0.2">
      <c r="B10" s="182"/>
      <c r="C10" s="183"/>
      <c r="D10" s="183"/>
      <c r="E10" s="183"/>
      <c r="F10" s="184"/>
      <c r="G10" s="143"/>
      <c r="H10" s="144"/>
      <c r="I10" s="144"/>
      <c r="J10" s="144"/>
      <c r="K10" s="145"/>
      <c r="L10" s="123"/>
      <c r="M10" s="124"/>
      <c r="N10" s="124"/>
      <c r="O10" s="124"/>
      <c r="P10" s="125"/>
      <c r="Q10" s="123"/>
      <c r="R10" s="124"/>
      <c r="S10" s="124"/>
      <c r="T10" s="124"/>
      <c r="U10" s="125"/>
      <c r="V10" s="123"/>
      <c r="W10" s="124"/>
      <c r="X10" s="124"/>
      <c r="Y10" s="124"/>
      <c r="Z10" s="125"/>
      <c r="AA10" s="123"/>
      <c r="AB10" s="124"/>
      <c r="AC10" s="124"/>
      <c r="AD10" s="124"/>
      <c r="AE10" s="125"/>
      <c r="AF10" s="123"/>
      <c r="AG10" s="124"/>
      <c r="AH10" s="124"/>
      <c r="AI10" s="124"/>
      <c r="AJ10" s="125"/>
      <c r="AK10" s="123"/>
      <c r="AL10" s="124"/>
      <c r="AM10" s="124"/>
      <c r="AN10" s="124"/>
      <c r="AO10" s="125"/>
      <c r="AP10" s="104"/>
      <c r="AQ10" s="92"/>
      <c r="AR10" s="92"/>
      <c r="AS10" s="92"/>
      <c r="AT10" s="92"/>
      <c r="AU10" s="92"/>
      <c r="AV10" s="92"/>
      <c r="AW10" s="92"/>
      <c r="AX10" s="93"/>
      <c r="AY10" s="93"/>
      <c r="AZ10" s="93"/>
      <c r="BA10" s="94"/>
      <c r="BB10" s="94"/>
      <c r="BC10" s="94"/>
      <c r="BD10" s="95"/>
      <c r="BE10" s="96"/>
      <c r="BF10" s="96"/>
    </row>
    <row r="11" spans="1:58" ht="12" customHeight="1" x14ac:dyDescent="0.2">
      <c r="B11" s="182"/>
      <c r="C11" s="183"/>
      <c r="D11" s="183"/>
      <c r="E11" s="183"/>
      <c r="F11" s="184"/>
      <c r="G11" s="143"/>
      <c r="H11" s="144"/>
      <c r="I11" s="144"/>
      <c r="J11" s="144"/>
      <c r="K11" s="145"/>
      <c r="L11" s="126">
        <v>87</v>
      </c>
      <c r="M11" s="127"/>
      <c r="N11" s="127" t="s">
        <v>33</v>
      </c>
      <c r="O11" s="127">
        <v>41</v>
      </c>
      <c r="P11" s="130"/>
      <c r="Q11" s="126">
        <v>60</v>
      </c>
      <c r="R11" s="127"/>
      <c r="S11" s="127" t="s">
        <v>33</v>
      </c>
      <c r="T11" s="127">
        <v>46</v>
      </c>
      <c r="U11" s="130"/>
      <c r="V11" s="126">
        <v>68</v>
      </c>
      <c r="W11" s="127"/>
      <c r="X11" s="127" t="s">
        <v>33</v>
      </c>
      <c r="Y11" s="127">
        <v>66</v>
      </c>
      <c r="Z11" s="130"/>
      <c r="AA11" s="126">
        <v>48</v>
      </c>
      <c r="AB11" s="127"/>
      <c r="AC11" s="127" t="s">
        <v>33</v>
      </c>
      <c r="AD11" s="127">
        <v>66</v>
      </c>
      <c r="AE11" s="130"/>
      <c r="AF11" s="126">
        <v>54</v>
      </c>
      <c r="AG11" s="127"/>
      <c r="AH11" s="127" t="s">
        <v>33</v>
      </c>
      <c r="AI11" s="127">
        <v>46</v>
      </c>
      <c r="AJ11" s="130"/>
      <c r="AK11" s="126">
        <v>42</v>
      </c>
      <c r="AL11" s="127"/>
      <c r="AM11" s="127" t="s">
        <v>33</v>
      </c>
      <c r="AN11" s="127">
        <v>33</v>
      </c>
      <c r="AO11" s="130"/>
      <c r="AP11" s="104"/>
      <c r="AQ11" s="92"/>
      <c r="AR11" s="92"/>
      <c r="AS11" s="92"/>
      <c r="AT11" s="92"/>
      <c r="AU11" s="92"/>
      <c r="AV11" s="92"/>
      <c r="AW11" s="92"/>
      <c r="AX11" s="93"/>
      <c r="AY11" s="93"/>
      <c r="AZ11" s="93"/>
      <c r="BA11" s="94"/>
      <c r="BB11" s="94"/>
      <c r="BC11" s="94"/>
      <c r="BD11" s="95"/>
      <c r="BE11" s="96"/>
      <c r="BF11" s="96"/>
    </row>
    <row r="12" spans="1:58" ht="12" customHeight="1" x14ac:dyDescent="0.2">
      <c r="B12" s="185"/>
      <c r="C12" s="186"/>
      <c r="D12" s="186"/>
      <c r="E12" s="186"/>
      <c r="F12" s="187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128"/>
      <c r="AG12" s="129"/>
      <c r="AH12" s="129"/>
      <c r="AI12" s="129"/>
      <c r="AJ12" s="131"/>
      <c r="AK12" s="128"/>
      <c r="AL12" s="129"/>
      <c r="AM12" s="129"/>
      <c r="AN12" s="129"/>
      <c r="AO12" s="131"/>
      <c r="AP12" s="104"/>
      <c r="AQ12" s="92"/>
      <c r="AR12" s="92"/>
      <c r="AS12" s="92"/>
      <c r="AT12" s="92"/>
      <c r="AU12" s="92"/>
      <c r="AV12" s="92"/>
      <c r="AW12" s="92"/>
      <c r="AX12" s="93"/>
      <c r="AY12" s="93"/>
      <c r="AZ12" s="93"/>
      <c r="BA12" s="94"/>
      <c r="BB12" s="94"/>
      <c r="BC12" s="94"/>
      <c r="BD12" s="95"/>
      <c r="BE12" s="96"/>
      <c r="BF12" s="96"/>
    </row>
    <row r="13" spans="1:58" ht="12" customHeight="1" x14ac:dyDescent="0.2">
      <c r="B13" s="179" t="s">
        <v>114</v>
      </c>
      <c r="C13" s="180"/>
      <c r="D13" s="180"/>
      <c r="E13" s="180"/>
      <c r="F13" s="181"/>
      <c r="G13" s="97" t="str">
        <f>IF(L9="○","●",IF(L9="●","○",L9))</f>
        <v>●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49</v>
      </c>
      <c r="R13" s="121"/>
      <c r="S13" s="121"/>
      <c r="T13" s="121"/>
      <c r="U13" s="122"/>
      <c r="V13" s="120" t="s">
        <v>53</v>
      </c>
      <c r="W13" s="121"/>
      <c r="X13" s="121"/>
      <c r="Y13" s="121"/>
      <c r="Z13" s="122"/>
      <c r="AA13" s="120" t="s">
        <v>53</v>
      </c>
      <c r="AB13" s="121"/>
      <c r="AC13" s="121"/>
      <c r="AD13" s="121"/>
      <c r="AE13" s="122"/>
      <c r="AF13" s="120" t="s">
        <v>53</v>
      </c>
      <c r="AG13" s="121"/>
      <c r="AH13" s="121"/>
      <c r="AI13" s="121"/>
      <c r="AJ13" s="122"/>
      <c r="AK13" s="120" t="s">
        <v>53</v>
      </c>
      <c r="AL13" s="121"/>
      <c r="AM13" s="121"/>
      <c r="AN13" s="121"/>
      <c r="AO13" s="122"/>
      <c r="AP13" s="104">
        <v>1</v>
      </c>
      <c r="AQ13" s="92"/>
      <c r="AR13" s="92" t="s">
        <v>55</v>
      </c>
      <c r="AS13" s="92"/>
      <c r="AT13" s="92">
        <v>5</v>
      </c>
      <c r="AU13" s="92"/>
      <c r="AV13" s="92" t="s">
        <v>26</v>
      </c>
      <c r="AW13" s="92"/>
      <c r="AX13" s="93">
        <f>IF(AP13+AT13=0,"",AP13/(AP13+AT13)*100)</f>
        <v>16.666666666666664</v>
      </c>
      <c r="AY13" s="93"/>
      <c r="AZ13" s="93"/>
      <c r="BA13" s="94">
        <v>6</v>
      </c>
      <c r="BB13" s="94"/>
      <c r="BC13" s="94"/>
      <c r="BD13" s="95">
        <f>IF(BE13=0,"",ROUND(BE13/BF13,5))</f>
        <v>0.68286000000000002</v>
      </c>
      <c r="BE13" s="155">
        <f>(G15+Q15+V15+AA15+AF15+AK15)</f>
        <v>267</v>
      </c>
      <c r="BF13" s="155">
        <f>(J15+T15+Y15+AD15+AI15+AN15)</f>
        <v>391</v>
      </c>
    </row>
    <row r="14" spans="1:58" ht="12" customHeight="1" x14ac:dyDescent="0.2">
      <c r="B14" s="182"/>
      <c r="C14" s="183"/>
      <c r="D14" s="183"/>
      <c r="E14" s="183"/>
      <c r="F14" s="184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123"/>
      <c r="AG14" s="124"/>
      <c r="AH14" s="124"/>
      <c r="AI14" s="124"/>
      <c r="AJ14" s="125"/>
      <c r="AK14" s="123"/>
      <c r="AL14" s="124"/>
      <c r="AM14" s="124"/>
      <c r="AN14" s="124"/>
      <c r="AO14" s="125"/>
      <c r="AP14" s="104"/>
      <c r="AQ14" s="92"/>
      <c r="AR14" s="92"/>
      <c r="AS14" s="92"/>
      <c r="AT14" s="92"/>
      <c r="AU14" s="92"/>
      <c r="AV14" s="92"/>
      <c r="AW14" s="92"/>
      <c r="AX14" s="93"/>
      <c r="AY14" s="93"/>
      <c r="AZ14" s="93"/>
      <c r="BA14" s="94"/>
      <c r="BB14" s="94"/>
      <c r="BC14" s="94"/>
      <c r="BD14" s="95"/>
      <c r="BE14" s="156"/>
      <c r="BF14" s="156"/>
    </row>
    <row r="15" spans="1:58" ht="12" customHeight="1" x14ac:dyDescent="0.2">
      <c r="B15" s="182"/>
      <c r="C15" s="183"/>
      <c r="D15" s="183"/>
      <c r="E15" s="183"/>
      <c r="F15" s="184"/>
      <c r="G15" s="90">
        <f>O11</f>
        <v>41</v>
      </c>
      <c r="H15" s="82"/>
      <c r="I15" s="82" t="s">
        <v>33</v>
      </c>
      <c r="J15" s="82">
        <f>L11</f>
        <v>87</v>
      </c>
      <c r="K15" s="83"/>
      <c r="L15" s="103"/>
      <c r="M15" s="103"/>
      <c r="N15" s="103"/>
      <c r="O15" s="103"/>
      <c r="P15" s="103"/>
      <c r="Q15" s="126">
        <v>62</v>
      </c>
      <c r="R15" s="127"/>
      <c r="S15" s="127" t="s">
        <v>33</v>
      </c>
      <c r="T15" s="127">
        <v>61</v>
      </c>
      <c r="U15" s="130"/>
      <c r="V15" s="126">
        <v>45</v>
      </c>
      <c r="W15" s="127"/>
      <c r="X15" s="127" t="s">
        <v>33</v>
      </c>
      <c r="Y15" s="127">
        <v>64</v>
      </c>
      <c r="Z15" s="130"/>
      <c r="AA15" s="126">
        <v>45</v>
      </c>
      <c r="AB15" s="127"/>
      <c r="AC15" s="127" t="s">
        <v>33</v>
      </c>
      <c r="AD15" s="127">
        <v>59</v>
      </c>
      <c r="AE15" s="130"/>
      <c r="AF15" s="126">
        <v>40</v>
      </c>
      <c r="AG15" s="127"/>
      <c r="AH15" s="127" t="s">
        <v>33</v>
      </c>
      <c r="AI15" s="127">
        <v>57</v>
      </c>
      <c r="AJ15" s="130"/>
      <c r="AK15" s="126">
        <v>34</v>
      </c>
      <c r="AL15" s="127"/>
      <c r="AM15" s="127" t="s">
        <v>33</v>
      </c>
      <c r="AN15" s="127">
        <v>63</v>
      </c>
      <c r="AO15" s="130"/>
      <c r="AP15" s="104"/>
      <c r="AQ15" s="92"/>
      <c r="AR15" s="92"/>
      <c r="AS15" s="92"/>
      <c r="AT15" s="92"/>
      <c r="AU15" s="92"/>
      <c r="AV15" s="92"/>
      <c r="AW15" s="92"/>
      <c r="AX15" s="93"/>
      <c r="AY15" s="93"/>
      <c r="AZ15" s="93"/>
      <c r="BA15" s="94"/>
      <c r="BB15" s="94"/>
      <c r="BC15" s="94"/>
      <c r="BD15" s="95"/>
      <c r="BE15" s="156"/>
      <c r="BF15" s="156"/>
    </row>
    <row r="16" spans="1:58" ht="12" customHeight="1" x14ac:dyDescent="0.2">
      <c r="B16" s="185"/>
      <c r="C16" s="186"/>
      <c r="D16" s="186"/>
      <c r="E16" s="186"/>
      <c r="F16" s="187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128"/>
      <c r="AG16" s="129"/>
      <c r="AH16" s="129"/>
      <c r="AI16" s="129"/>
      <c r="AJ16" s="131"/>
      <c r="AK16" s="128"/>
      <c r="AL16" s="129"/>
      <c r="AM16" s="129"/>
      <c r="AN16" s="129"/>
      <c r="AO16" s="131"/>
      <c r="AP16" s="104"/>
      <c r="AQ16" s="92"/>
      <c r="AR16" s="92"/>
      <c r="AS16" s="92"/>
      <c r="AT16" s="92"/>
      <c r="AU16" s="92"/>
      <c r="AV16" s="92"/>
      <c r="AW16" s="92"/>
      <c r="AX16" s="93"/>
      <c r="AY16" s="93"/>
      <c r="AZ16" s="93"/>
      <c r="BA16" s="94"/>
      <c r="BB16" s="94"/>
      <c r="BC16" s="94"/>
      <c r="BD16" s="95"/>
      <c r="BE16" s="157"/>
      <c r="BF16" s="157"/>
    </row>
    <row r="17" spans="2:58" ht="12" customHeight="1" x14ac:dyDescent="0.2">
      <c r="B17" s="179" t="s">
        <v>115</v>
      </c>
      <c r="C17" s="180"/>
      <c r="D17" s="180"/>
      <c r="E17" s="180"/>
      <c r="F17" s="181"/>
      <c r="G17" s="97" t="str">
        <f>IF(Q9="○","●",IF(Q9="●","○",Q9))</f>
        <v>●</v>
      </c>
      <c r="H17" s="98"/>
      <c r="I17" s="98"/>
      <c r="J17" s="98"/>
      <c r="K17" s="99"/>
      <c r="L17" s="97" t="str">
        <f>IF(Q13="○","●",IF(Q13="●","○",Q13))</f>
        <v>●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53</v>
      </c>
      <c r="W17" s="121"/>
      <c r="X17" s="121"/>
      <c r="Y17" s="121"/>
      <c r="Z17" s="122"/>
      <c r="AA17" s="120" t="s">
        <v>53</v>
      </c>
      <c r="AB17" s="121"/>
      <c r="AC17" s="121"/>
      <c r="AD17" s="121"/>
      <c r="AE17" s="122"/>
      <c r="AF17" s="120" t="s">
        <v>53</v>
      </c>
      <c r="AG17" s="121"/>
      <c r="AH17" s="121"/>
      <c r="AI17" s="121"/>
      <c r="AJ17" s="122"/>
      <c r="AK17" s="120" t="s">
        <v>49</v>
      </c>
      <c r="AL17" s="121"/>
      <c r="AM17" s="121"/>
      <c r="AN17" s="121"/>
      <c r="AO17" s="122"/>
      <c r="AP17" s="104">
        <v>1</v>
      </c>
      <c r="AQ17" s="92"/>
      <c r="AR17" s="92" t="s">
        <v>55</v>
      </c>
      <c r="AS17" s="92"/>
      <c r="AT17" s="92">
        <v>5</v>
      </c>
      <c r="AU17" s="92"/>
      <c r="AV17" s="92" t="s">
        <v>26</v>
      </c>
      <c r="AW17" s="92"/>
      <c r="AX17" s="93">
        <f>IF(AP17+AT17=0,"",AP17/(AP17+AT17)*100)</f>
        <v>16.666666666666664</v>
      </c>
      <c r="AY17" s="93"/>
      <c r="AZ17" s="93"/>
      <c r="BA17" s="94">
        <v>7</v>
      </c>
      <c r="BB17" s="94"/>
      <c r="BC17" s="94"/>
      <c r="BD17" s="95">
        <f>IF(BE17=0,"",ROUND(BE17/BF17,5))</f>
        <v>0.92162999999999995</v>
      </c>
      <c r="BE17" s="155">
        <f>(G19+L19+V19+AA19+AF19+AK19)</f>
        <v>294</v>
      </c>
      <c r="BF17" s="155">
        <f>(J19+O19+Y19+AD19+AI19+AN19)</f>
        <v>319</v>
      </c>
    </row>
    <row r="18" spans="2:58" ht="12" customHeight="1" x14ac:dyDescent="0.2">
      <c r="B18" s="182"/>
      <c r="C18" s="183"/>
      <c r="D18" s="183"/>
      <c r="E18" s="183"/>
      <c r="F18" s="184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23"/>
      <c r="AB18" s="124"/>
      <c r="AC18" s="124"/>
      <c r="AD18" s="124"/>
      <c r="AE18" s="125"/>
      <c r="AF18" s="123"/>
      <c r="AG18" s="124"/>
      <c r="AH18" s="124"/>
      <c r="AI18" s="124"/>
      <c r="AJ18" s="125"/>
      <c r="AK18" s="123"/>
      <c r="AL18" s="124"/>
      <c r="AM18" s="124"/>
      <c r="AN18" s="124"/>
      <c r="AO18" s="125"/>
      <c r="AP18" s="104"/>
      <c r="AQ18" s="92"/>
      <c r="AR18" s="92"/>
      <c r="AS18" s="92"/>
      <c r="AT18" s="92"/>
      <c r="AU18" s="92"/>
      <c r="AV18" s="92"/>
      <c r="AW18" s="92"/>
      <c r="AX18" s="93"/>
      <c r="AY18" s="93"/>
      <c r="AZ18" s="93"/>
      <c r="BA18" s="94"/>
      <c r="BB18" s="94"/>
      <c r="BC18" s="94"/>
      <c r="BD18" s="95"/>
      <c r="BE18" s="156"/>
      <c r="BF18" s="156"/>
    </row>
    <row r="19" spans="2:58" ht="12" customHeight="1" x14ac:dyDescent="0.2">
      <c r="B19" s="182"/>
      <c r="C19" s="183"/>
      <c r="D19" s="183"/>
      <c r="E19" s="183"/>
      <c r="F19" s="184"/>
      <c r="G19" s="90">
        <f>T11</f>
        <v>46</v>
      </c>
      <c r="H19" s="82"/>
      <c r="I19" s="82" t="s">
        <v>33</v>
      </c>
      <c r="J19" s="82">
        <f>Q11</f>
        <v>60</v>
      </c>
      <c r="K19" s="83"/>
      <c r="L19" s="90">
        <f>T15</f>
        <v>61</v>
      </c>
      <c r="M19" s="82"/>
      <c r="N19" s="82" t="s">
        <v>33</v>
      </c>
      <c r="O19" s="82">
        <f>Q15</f>
        <v>62</v>
      </c>
      <c r="P19" s="83"/>
      <c r="Q19" s="103"/>
      <c r="R19" s="103"/>
      <c r="S19" s="103"/>
      <c r="T19" s="103"/>
      <c r="U19" s="103"/>
      <c r="V19" s="126">
        <v>45</v>
      </c>
      <c r="W19" s="127"/>
      <c r="X19" s="127" t="s">
        <v>33</v>
      </c>
      <c r="Y19" s="127">
        <v>50</v>
      </c>
      <c r="Z19" s="130"/>
      <c r="AA19" s="126">
        <v>49</v>
      </c>
      <c r="AB19" s="127"/>
      <c r="AC19" s="127" t="s">
        <v>33</v>
      </c>
      <c r="AD19" s="127">
        <v>52</v>
      </c>
      <c r="AE19" s="130"/>
      <c r="AF19" s="126">
        <v>40</v>
      </c>
      <c r="AG19" s="127"/>
      <c r="AH19" s="127" t="s">
        <v>33</v>
      </c>
      <c r="AI19" s="127">
        <v>54</v>
      </c>
      <c r="AJ19" s="130"/>
      <c r="AK19" s="126">
        <v>53</v>
      </c>
      <c r="AL19" s="127"/>
      <c r="AM19" s="127" t="s">
        <v>33</v>
      </c>
      <c r="AN19" s="127">
        <v>41</v>
      </c>
      <c r="AO19" s="130"/>
      <c r="AP19" s="104"/>
      <c r="AQ19" s="92"/>
      <c r="AR19" s="92"/>
      <c r="AS19" s="92"/>
      <c r="AT19" s="92"/>
      <c r="AU19" s="92"/>
      <c r="AV19" s="92"/>
      <c r="AW19" s="92"/>
      <c r="AX19" s="93"/>
      <c r="AY19" s="93"/>
      <c r="AZ19" s="93"/>
      <c r="BA19" s="94"/>
      <c r="BB19" s="94"/>
      <c r="BC19" s="94"/>
      <c r="BD19" s="95"/>
      <c r="BE19" s="156"/>
      <c r="BF19" s="156"/>
    </row>
    <row r="20" spans="2:58" ht="12" customHeight="1" x14ac:dyDescent="0.2">
      <c r="B20" s="185"/>
      <c r="C20" s="186"/>
      <c r="D20" s="186"/>
      <c r="E20" s="186"/>
      <c r="F20" s="187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128"/>
      <c r="AG20" s="129"/>
      <c r="AH20" s="129"/>
      <c r="AI20" s="129"/>
      <c r="AJ20" s="131"/>
      <c r="AK20" s="128"/>
      <c r="AL20" s="129"/>
      <c r="AM20" s="129"/>
      <c r="AN20" s="129"/>
      <c r="AO20" s="131"/>
      <c r="AP20" s="104"/>
      <c r="AQ20" s="92"/>
      <c r="AR20" s="92"/>
      <c r="AS20" s="92"/>
      <c r="AT20" s="92"/>
      <c r="AU20" s="92"/>
      <c r="AV20" s="92"/>
      <c r="AW20" s="92"/>
      <c r="AX20" s="93"/>
      <c r="AY20" s="93"/>
      <c r="AZ20" s="93"/>
      <c r="BA20" s="94"/>
      <c r="BB20" s="94"/>
      <c r="BC20" s="94"/>
      <c r="BD20" s="95"/>
      <c r="BE20" s="157"/>
      <c r="BF20" s="157"/>
    </row>
    <row r="21" spans="2:58" ht="12" customHeight="1" x14ac:dyDescent="0.2">
      <c r="B21" s="179" t="s">
        <v>116</v>
      </c>
      <c r="C21" s="180"/>
      <c r="D21" s="180"/>
      <c r="E21" s="180"/>
      <c r="F21" s="181"/>
      <c r="G21" s="97" t="str">
        <f>IF(V9="○","●",IF(V9="●","○",V9))</f>
        <v>●</v>
      </c>
      <c r="H21" s="98"/>
      <c r="I21" s="98"/>
      <c r="J21" s="98"/>
      <c r="K21" s="99"/>
      <c r="L21" s="97" t="str">
        <f>IF(V13="○","●",IF(V13="●","○",V13))</f>
        <v>○</v>
      </c>
      <c r="M21" s="98"/>
      <c r="N21" s="98"/>
      <c r="O21" s="98"/>
      <c r="P21" s="99"/>
      <c r="Q21" s="97" t="str">
        <f>IF(V17="○","●",IF(V17="●","○",V17))</f>
        <v>○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53</v>
      </c>
      <c r="AB21" s="121"/>
      <c r="AC21" s="121"/>
      <c r="AD21" s="121"/>
      <c r="AE21" s="122"/>
      <c r="AF21" s="120" t="s">
        <v>49</v>
      </c>
      <c r="AG21" s="121"/>
      <c r="AH21" s="121"/>
      <c r="AI21" s="121"/>
      <c r="AJ21" s="122"/>
      <c r="AK21" s="120" t="s">
        <v>49</v>
      </c>
      <c r="AL21" s="121"/>
      <c r="AM21" s="121"/>
      <c r="AN21" s="121"/>
      <c r="AO21" s="122"/>
      <c r="AP21" s="104">
        <v>4</v>
      </c>
      <c r="AQ21" s="92"/>
      <c r="AR21" s="92" t="s">
        <v>55</v>
      </c>
      <c r="AS21" s="92"/>
      <c r="AT21" s="92">
        <v>2</v>
      </c>
      <c r="AU21" s="92"/>
      <c r="AV21" s="92" t="s">
        <v>26</v>
      </c>
      <c r="AW21" s="92"/>
      <c r="AX21" s="93">
        <f>IF(AP21+AT21=0,"",AP21/(AP21+AT21)*100)</f>
        <v>66.666666666666657</v>
      </c>
      <c r="AY21" s="93"/>
      <c r="AZ21" s="93"/>
      <c r="BA21" s="94">
        <v>3</v>
      </c>
      <c r="BB21" s="94"/>
      <c r="BC21" s="94"/>
      <c r="BD21" s="95">
        <f>IF(BE21=0,"",ROUND(BE21/BF21,5))</f>
        <v>1.10256</v>
      </c>
      <c r="BE21" s="155">
        <f>(G23+L23+Q23+AA23+AF23+AK23)</f>
        <v>301</v>
      </c>
      <c r="BF21" s="155">
        <f>(J23+O23+T23+AD23+AI23+AN23)</f>
        <v>273</v>
      </c>
    </row>
    <row r="22" spans="2:58" ht="12" customHeight="1" x14ac:dyDescent="0.2">
      <c r="B22" s="182"/>
      <c r="C22" s="183"/>
      <c r="D22" s="183"/>
      <c r="E22" s="183"/>
      <c r="F22" s="184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123"/>
      <c r="AG22" s="124"/>
      <c r="AH22" s="124"/>
      <c r="AI22" s="124"/>
      <c r="AJ22" s="125"/>
      <c r="AK22" s="123"/>
      <c r="AL22" s="124"/>
      <c r="AM22" s="124"/>
      <c r="AN22" s="124"/>
      <c r="AO22" s="125"/>
      <c r="AP22" s="104"/>
      <c r="AQ22" s="92"/>
      <c r="AR22" s="92"/>
      <c r="AS22" s="92"/>
      <c r="AT22" s="92"/>
      <c r="AU22" s="92"/>
      <c r="AV22" s="92"/>
      <c r="AW22" s="92"/>
      <c r="AX22" s="93"/>
      <c r="AY22" s="93"/>
      <c r="AZ22" s="93"/>
      <c r="BA22" s="94"/>
      <c r="BB22" s="94"/>
      <c r="BC22" s="94"/>
      <c r="BD22" s="95"/>
      <c r="BE22" s="156"/>
      <c r="BF22" s="156"/>
    </row>
    <row r="23" spans="2:58" ht="12" customHeight="1" x14ac:dyDescent="0.2">
      <c r="B23" s="182"/>
      <c r="C23" s="183"/>
      <c r="D23" s="183"/>
      <c r="E23" s="183"/>
      <c r="F23" s="184"/>
      <c r="G23" s="90">
        <f>Y11</f>
        <v>66</v>
      </c>
      <c r="H23" s="82"/>
      <c r="I23" s="82" t="s">
        <v>33</v>
      </c>
      <c r="J23" s="82">
        <f>V11</f>
        <v>68</v>
      </c>
      <c r="K23" s="83"/>
      <c r="L23" s="90">
        <f>Y15</f>
        <v>64</v>
      </c>
      <c r="M23" s="82"/>
      <c r="N23" s="82" t="s">
        <v>33</v>
      </c>
      <c r="O23" s="82">
        <f>V15</f>
        <v>45</v>
      </c>
      <c r="P23" s="83"/>
      <c r="Q23" s="90">
        <f>Y19</f>
        <v>50</v>
      </c>
      <c r="R23" s="82"/>
      <c r="S23" s="82" t="s">
        <v>33</v>
      </c>
      <c r="T23" s="82">
        <f>V19</f>
        <v>45</v>
      </c>
      <c r="U23" s="83"/>
      <c r="V23" s="103"/>
      <c r="W23" s="103"/>
      <c r="X23" s="103"/>
      <c r="Y23" s="103"/>
      <c r="Z23" s="103"/>
      <c r="AA23" s="126">
        <v>0</v>
      </c>
      <c r="AB23" s="127"/>
      <c r="AC23" s="127" t="s">
        <v>33</v>
      </c>
      <c r="AD23" s="127">
        <v>20</v>
      </c>
      <c r="AE23" s="130"/>
      <c r="AF23" s="126">
        <v>62</v>
      </c>
      <c r="AG23" s="127"/>
      <c r="AH23" s="127" t="s">
        <v>33</v>
      </c>
      <c r="AI23" s="127">
        <v>44</v>
      </c>
      <c r="AJ23" s="130"/>
      <c r="AK23" s="126">
        <v>59</v>
      </c>
      <c r="AL23" s="127"/>
      <c r="AM23" s="127" t="s">
        <v>33</v>
      </c>
      <c r="AN23" s="127">
        <v>51</v>
      </c>
      <c r="AO23" s="130"/>
      <c r="AP23" s="104"/>
      <c r="AQ23" s="92"/>
      <c r="AR23" s="92"/>
      <c r="AS23" s="92"/>
      <c r="AT23" s="92"/>
      <c r="AU23" s="92"/>
      <c r="AV23" s="92"/>
      <c r="AW23" s="92"/>
      <c r="AX23" s="93"/>
      <c r="AY23" s="93"/>
      <c r="AZ23" s="93"/>
      <c r="BA23" s="94"/>
      <c r="BB23" s="94"/>
      <c r="BC23" s="94"/>
      <c r="BD23" s="95"/>
      <c r="BE23" s="156"/>
      <c r="BF23" s="156"/>
    </row>
    <row r="24" spans="2:58" ht="12" customHeight="1" x14ac:dyDescent="0.2">
      <c r="B24" s="185"/>
      <c r="C24" s="186"/>
      <c r="D24" s="186"/>
      <c r="E24" s="186"/>
      <c r="F24" s="187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128"/>
      <c r="AG24" s="129"/>
      <c r="AH24" s="129"/>
      <c r="AI24" s="129"/>
      <c r="AJ24" s="131"/>
      <c r="AK24" s="128"/>
      <c r="AL24" s="129"/>
      <c r="AM24" s="129"/>
      <c r="AN24" s="129"/>
      <c r="AO24" s="131"/>
      <c r="AP24" s="104"/>
      <c r="AQ24" s="92"/>
      <c r="AR24" s="92"/>
      <c r="AS24" s="92"/>
      <c r="AT24" s="92"/>
      <c r="AU24" s="92"/>
      <c r="AV24" s="92"/>
      <c r="AW24" s="92"/>
      <c r="AX24" s="93"/>
      <c r="AY24" s="93"/>
      <c r="AZ24" s="93"/>
      <c r="BA24" s="94"/>
      <c r="BB24" s="94"/>
      <c r="BC24" s="94"/>
      <c r="BD24" s="95"/>
      <c r="BE24" s="157"/>
      <c r="BF24" s="157"/>
    </row>
    <row r="25" spans="2:58" ht="12" customHeight="1" x14ac:dyDescent="0.2">
      <c r="B25" s="158" t="s">
        <v>83</v>
      </c>
      <c r="C25" s="159"/>
      <c r="D25" s="159"/>
      <c r="E25" s="159"/>
      <c r="F25" s="160"/>
      <c r="G25" s="97" t="str">
        <f>IF(AA9="○","●",IF(AA9="●","○",AA9))</f>
        <v>○</v>
      </c>
      <c r="H25" s="98"/>
      <c r="I25" s="98"/>
      <c r="J25" s="98"/>
      <c r="K25" s="99"/>
      <c r="L25" s="97" t="str">
        <f>IF(AA13="○","●",IF(AA13="●","○",AA13))</f>
        <v>○</v>
      </c>
      <c r="M25" s="98"/>
      <c r="N25" s="98"/>
      <c r="O25" s="98"/>
      <c r="P25" s="99"/>
      <c r="Q25" s="97" t="str">
        <f>IF(AA17="○","●",IF(AA17="●","○",AA17))</f>
        <v>○</v>
      </c>
      <c r="R25" s="98"/>
      <c r="S25" s="98"/>
      <c r="T25" s="98"/>
      <c r="U25" s="99"/>
      <c r="V25" s="97" t="str">
        <f>IF(AA21="○","●",IF(AA21="●","○",AA21))</f>
        <v>○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120" t="s">
        <v>71</v>
      </c>
      <c r="AG25" s="121"/>
      <c r="AH25" s="121"/>
      <c r="AI25" s="121"/>
      <c r="AJ25" s="122"/>
      <c r="AK25" s="120" t="s">
        <v>49</v>
      </c>
      <c r="AL25" s="121"/>
      <c r="AM25" s="121"/>
      <c r="AN25" s="121"/>
      <c r="AO25" s="122"/>
      <c r="AP25" s="104">
        <v>6</v>
      </c>
      <c r="AQ25" s="92"/>
      <c r="AR25" s="92" t="s">
        <v>55</v>
      </c>
      <c r="AS25" s="92"/>
      <c r="AT25" s="92"/>
      <c r="AU25" s="92"/>
      <c r="AV25" s="92" t="s">
        <v>26</v>
      </c>
      <c r="AW25" s="92"/>
      <c r="AX25" s="93">
        <f>IF(AP25+AT25=0,"",AP25/(AP25+AT25)*100)</f>
        <v>100</v>
      </c>
      <c r="AY25" s="93"/>
      <c r="AZ25" s="93"/>
      <c r="BA25" s="94">
        <v>1</v>
      </c>
      <c r="BB25" s="94"/>
      <c r="BC25" s="94"/>
      <c r="BD25" s="95">
        <f>IF(BE25=0,"",ROUND(BE25/BF25,5))</f>
        <v>1.65347</v>
      </c>
      <c r="BE25" s="155">
        <f>(G27+L27+Q27+V27+AF27+AK27)</f>
        <v>334</v>
      </c>
      <c r="BF25" s="155">
        <f>(J27+O27+T27+Y27+AI27+AN27)</f>
        <v>202</v>
      </c>
    </row>
    <row r="26" spans="2:58" ht="12" customHeight="1" x14ac:dyDescent="0.2">
      <c r="B26" s="161"/>
      <c r="C26" s="162"/>
      <c r="D26" s="162"/>
      <c r="E26" s="162"/>
      <c r="F26" s="163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00"/>
      <c r="R26" s="101"/>
      <c r="S26" s="101"/>
      <c r="T26" s="101"/>
      <c r="U26" s="102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123"/>
      <c r="AG26" s="124"/>
      <c r="AH26" s="124"/>
      <c r="AI26" s="124"/>
      <c r="AJ26" s="125"/>
      <c r="AK26" s="123"/>
      <c r="AL26" s="124"/>
      <c r="AM26" s="124"/>
      <c r="AN26" s="124"/>
      <c r="AO26" s="125"/>
      <c r="AP26" s="104"/>
      <c r="AQ26" s="92"/>
      <c r="AR26" s="92"/>
      <c r="AS26" s="92"/>
      <c r="AT26" s="92"/>
      <c r="AU26" s="92"/>
      <c r="AV26" s="92"/>
      <c r="AW26" s="92"/>
      <c r="AX26" s="93"/>
      <c r="AY26" s="93"/>
      <c r="AZ26" s="93"/>
      <c r="BA26" s="94"/>
      <c r="BB26" s="94"/>
      <c r="BC26" s="94"/>
      <c r="BD26" s="95"/>
      <c r="BE26" s="156"/>
      <c r="BF26" s="156"/>
    </row>
    <row r="27" spans="2:58" ht="12" customHeight="1" x14ac:dyDescent="0.2">
      <c r="B27" s="161"/>
      <c r="C27" s="162"/>
      <c r="D27" s="162"/>
      <c r="E27" s="162"/>
      <c r="F27" s="163"/>
      <c r="G27" s="90">
        <f>AD11</f>
        <v>66</v>
      </c>
      <c r="H27" s="82"/>
      <c r="I27" s="82" t="s">
        <v>33</v>
      </c>
      <c r="J27" s="82">
        <f>AA11</f>
        <v>48</v>
      </c>
      <c r="K27" s="83"/>
      <c r="L27" s="90">
        <f>AD15</f>
        <v>59</v>
      </c>
      <c r="M27" s="82"/>
      <c r="N27" s="82" t="s">
        <v>33</v>
      </c>
      <c r="O27" s="82">
        <f>AA15</f>
        <v>45</v>
      </c>
      <c r="P27" s="83"/>
      <c r="Q27" s="90">
        <f>AD19</f>
        <v>52</v>
      </c>
      <c r="R27" s="82"/>
      <c r="S27" s="82" t="s">
        <v>33</v>
      </c>
      <c r="T27" s="82">
        <f>AA19</f>
        <v>49</v>
      </c>
      <c r="U27" s="83"/>
      <c r="V27" s="90">
        <f>AD23</f>
        <v>20</v>
      </c>
      <c r="W27" s="82"/>
      <c r="X27" s="82" t="s">
        <v>33</v>
      </c>
      <c r="Y27" s="82">
        <f>AA23</f>
        <v>0</v>
      </c>
      <c r="Z27" s="83"/>
      <c r="AA27" s="103"/>
      <c r="AB27" s="103"/>
      <c r="AC27" s="103"/>
      <c r="AD27" s="103"/>
      <c r="AE27" s="103"/>
      <c r="AF27" s="126">
        <v>65</v>
      </c>
      <c r="AG27" s="127"/>
      <c r="AH27" s="127" t="s">
        <v>33</v>
      </c>
      <c r="AI27" s="127">
        <v>32</v>
      </c>
      <c r="AJ27" s="130"/>
      <c r="AK27" s="126">
        <v>72</v>
      </c>
      <c r="AL27" s="127"/>
      <c r="AM27" s="127" t="s">
        <v>33</v>
      </c>
      <c r="AN27" s="127">
        <v>28</v>
      </c>
      <c r="AO27" s="130"/>
      <c r="AP27" s="104"/>
      <c r="AQ27" s="92"/>
      <c r="AR27" s="92"/>
      <c r="AS27" s="92"/>
      <c r="AT27" s="92"/>
      <c r="AU27" s="92"/>
      <c r="AV27" s="92"/>
      <c r="AW27" s="92"/>
      <c r="AX27" s="93"/>
      <c r="AY27" s="93"/>
      <c r="AZ27" s="93"/>
      <c r="BA27" s="94"/>
      <c r="BB27" s="94"/>
      <c r="BC27" s="94"/>
      <c r="BD27" s="95"/>
      <c r="BE27" s="156"/>
      <c r="BF27" s="156"/>
    </row>
    <row r="28" spans="2:58" ht="12" customHeight="1" x14ac:dyDescent="0.2">
      <c r="B28" s="176"/>
      <c r="C28" s="177"/>
      <c r="D28" s="177"/>
      <c r="E28" s="177"/>
      <c r="F28" s="178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128"/>
      <c r="AG28" s="129"/>
      <c r="AH28" s="129"/>
      <c r="AI28" s="129"/>
      <c r="AJ28" s="131"/>
      <c r="AK28" s="128"/>
      <c r="AL28" s="129"/>
      <c r="AM28" s="129"/>
      <c r="AN28" s="129"/>
      <c r="AO28" s="131"/>
      <c r="AP28" s="104"/>
      <c r="AQ28" s="92"/>
      <c r="AR28" s="92"/>
      <c r="AS28" s="92"/>
      <c r="AT28" s="92"/>
      <c r="AU28" s="92"/>
      <c r="AV28" s="92"/>
      <c r="AW28" s="92"/>
      <c r="AX28" s="93"/>
      <c r="AY28" s="93"/>
      <c r="AZ28" s="93"/>
      <c r="BA28" s="94"/>
      <c r="BB28" s="94"/>
      <c r="BC28" s="94"/>
      <c r="BD28" s="95"/>
      <c r="BE28" s="157"/>
      <c r="BF28" s="157"/>
    </row>
    <row r="29" spans="2:58" ht="12" customHeight="1" x14ac:dyDescent="0.2">
      <c r="B29" s="167" t="s">
        <v>117</v>
      </c>
      <c r="C29" s="168"/>
      <c r="D29" s="168"/>
      <c r="E29" s="168"/>
      <c r="F29" s="169"/>
      <c r="G29" s="97" t="str">
        <f>IF(AF9="○","●",IF(AF9="●","○",AF9))</f>
        <v>●</v>
      </c>
      <c r="H29" s="98"/>
      <c r="I29" s="98"/>
      <c r="J29" s="98"/>
      <c r="K29" s="99"/>
      <c r="L29" s="97" t="str">
        <f>IF(AF13="○","●",IF(AF13="●","○",AF13))</f>
        <v>○</v>
      </c>
      <c r="M29" s="98"/>
      <c r="N29" s="98"/>
      <c r="O29" s="98"/>
      <c r="P29" s="99"/>
      <c r="Q29" s="97" t="str">
        <f>IF(AF17="○","●",IF(AF17="●","○",AF17))</f>
        <v>○</v>
      </c>
      <c r="R29" s="98"/>
      <c r="S29" s="98"/>
      <c r="T29" s="98"/>
      <c r="U29" s="99"/>
      <c r="V29" s="97" t="str">
        <f>IF(AF21="○","●",IF(AF21="●","○",AF21))</f>
        <v>●</v>
      </c>
      <c r="W29" s="98"/>
      <c r="X29" s="98"/>
      <c r="Y29" s="98"/>
      <c r="Z29" s="99"/>
      <c r="AA29" s="97" t="str">
        <f>IF(AF25="○","●",IF(AF25="●","○",AF25))</f>
        <v>●</v>
      </c>
      <c r="AB29" s="98"/>
      <c r="AC29" s="98"/>
      <c r="AD29" s="98"/>
      <c r="AE29" s="99"/>
      <c r="AF29" s="103"/>
      <c r="AG29" s="103"/>
      <c r="AH29" s="103"/>
      <c r="AI29" s="103"/>
      <c r="AJ29" s="103"/>
      <c r="AK29" s="120" t="s">
        <v>61</v>
      </c>
      <c r="AL29" s="121"/>
      <c r="AM29" s="121"/>
      <c r="AN29" s="121"/>
      <c r="AO29" s="122"/>
      <c r="AP29" s="104">
        <v>2</v>
      </c>
      <c r="AQ29" s="92"/>
      <c r="AR29" s="92" t="s">
        <v>55</v>
      </c>
      <c r="AS29" s="92"/>
      <c r="AT29" s="92">
        <v>4</v>
      </c>
      <c r="AU29" s="92"/>
      <c r="AV29" s="92" t="s">
        <v>26</v>
      </c>
      <c r="AW29" s="92"/>
      <c r="AX29" s="93">
        <f>IF(AP29+AT29=0,"",AP29/(AP29+AT29)*100)</f>
        <v>33.333333333333329</v>
      </c>
      <c r="AY29" s="93"/>
      <c r="AZ29" s="93"/>
      <c r="BA29" s="94">
        <v>5</v>
      </c>
      <c r="BB29" s="94"/>
      <c r="BC29" s="94"/>
      <c r="BD29" s="95">
        <f>IF(BE29=0,"",ROUND(BE29/BF29,5))</f>
        <v>0.84258999999999995</v>
      </c>
      <c r="BE29" s="155">
        <f>(G31+L31+Q31+V31+AA31+AK31)</f>
        <v>273</v>
      </c>
      <c r="BF29" s="155">
        <f>(J31+O31+T31+Y31+AD31+AN31)</f>
        <v>324</v>
      </c>
    </row>
    <row r="30" spans="2:58" ht="12" customHeight="1" x14ac:dyDescent="0.2">
      <c r="B30" s="170"/>
      <c r="C30" s="171"/>
      <c r="D30" s="171"/>
      <c r="E30" s="171"/>
      <c r="F30" s="172"/>
      <c r="G30" s="100"/>
      <c r="H30" s="101"/>
      <c r="I30" s="101"/>
      <c r="J30" s="101"/>
      <c r="K30" s="102"/>
      <c r="L30" s="100"/>
      <c r="M30" s="101"/>
      <c r="N30" s="101"/>
      <c r="O30" s="101"/>
      <c r="P30" s="102"/>
      <c r="Q30" s="100"/>
      <c r="R30" s="101"/>
      <c r="S30" s="101"/>
      <c r="T30" s="101"/>
      <c r="U30" s="102"/>
      <c r="V30" s="100"/>
      <c r="W30" s="101"/>
      <c r="X30" s="101"/>
      <c r="Y30" s="101"/>
      <c r="Z30" s="102"/>
      <c r="AA30" s="100"/>
      <c r="AB30" s="101"/>
      <c r="AC30" s="101"/>
      <c r="AD30" s="101"/>
      <c r="AE30" s="102"/>
      <c r="AF30" s="103"/>
      <c r="AG30" s="103"/>
      <c r="AH30" s="103"/>
      <c r="AI30" s="103"/>
      <c r="AJ30" s="103"/>
      <c r="AK30" s="123"/>
      <c r="AL30" s="124"/>
      <c r="AM30" s="124"/>
      <c r="AN30" s="124"/>
      <c r="AO30" s="125"/>
      <c r="AP30" s="104"/>
      <c r="AQ30" s="92"/>
      <c r="AR30" s="92"/>
      <c r="AS30" s="92"/>
      <c r="AT30" s="92"/>
      <c r="AU30" s="92"/>
      <c r="AV30" s="92"/>
      <c r="AW30" s="92"/>
      <c r="AX30" s="93"/>
      <c r="AY30" s="93"/>
      <c r="AZ30" s="93"/>
      <c r="BA30" s="94"/>
      <c r="BB30" s="94"/>
      <c r="BC30" s="94"/>
      <c r="BD30" s="95"/>
      <c r="BE30" s="156"/>
      <c r="BF30" s="156"/>
    </row>
    <row r="31" spans="2:58" ht="12" customHeight="1" x14ac:dyDescent="0.2">
      <c r="B31" s="170"/>
      <c r="C31" s="171"/>
      <c r="D31" s="171"/>
      <c r="E31" s="171"/>
      <c r="F31" s="172"/>
      <c r="G31" s="90">
        <f>AI11</f>
        <v>46</v>
      </c>
      <c r="H31" s="82"/>
      <c r="I31" s="82" t="s">
        <v>33</v>
      </c>
      <c r="J31" s="82">
        <f>AF11</f>
        <v>54</v>
      </c>
      <c r="K31" s="83"/>
      <c r="L31" s="90">
        <f>AI15</f>
        <v>57</v>
      </c>
      <c r="M31" s="82"/>
      <c r="N31" s="82" t="s">
        <v>33</v>
      </c>
      <c r="O31" s="82">
        <f>AF15</f>
        <v>40</v>
      </c>
      <c r="P31" s="83"/>
      <c r="Q31" s="90">
        <f>AI19</f>
        <v>54</v>
      </c>
      <c r="R31" s="82"/>
      <c r="S31" s="82" t="s">
        <v>33</v>
      </c>
      <c r="T31" s="82">
        <f>AF19</f>
        <v>40</v>
      </c>
      <c r="U31" s="83"/>
      <c r="V31" s="90">
        <f>AI23</f>
        <v>44</v>
      </c>
      <c r="W31" s="82"/>
      <c r="X31" s="82" t="s">
        <v>33</v>
      </c>
      <c r="Y31" s="82">
        <f>AF23</f>
        <v>62</v>
      </c>
      <c r="Z31" s="83"/>
      <c r="AA31" s="90">
        <f>AI27</f>
        <v>32</v>
      </c>
      <c r="AB31" s="82"/>
      <c r="AC31" s="82" t="s">
        <v>33</v>
      </c>
      <c r="AD31" s="82">
        <f>AF27</f>
        <v>65</v>
      </c>
      <c r="AE31" s="83"/>
      <c r="AF31" s="103"/>
      <c r="AG31" s="103"/>
      <c r="AH31" s="103"/>
      <c r="AI31" s="103"/>
      <c r="AJ31" s="103"/>
      <c r="AK31" s="126">
        <v>40</v>
      </c>
      <c r="AL31" s="127"/>
      <c r="AM31" s="127" t="s">
        <v>33</v>
      </c>
      <c r="AN31" s="127">
        <v>63</v>
      </c>
      <c r="AO31" s="130"/>
      <c r="AP31" s="104"/>
      <c r="AQ31" s="92"/>
      <c r="AR31" s="92"/>
      <c r="AS31" s="92"/>
      <c r="AT31" s="92"/>
      <c r="AU31" s="92"/>
      <c r="AV31" s="92"/>
      <c r="AW31" s="92"/>
      <c r="AX31" s="93"/>
      <c r="AY31" s="93"/>
      <c r="AZ31" s="93"/>
      <c r="BA31" s="94"/>
      <c r="BB31" s="94"/>
      <c r="BC31" s="94"/>
      <c r="BD31" s="95"/>
      <c r="BE31" s="156"/>
      <c r="BF31" s="156"/>
    </row>
    <row r="32" spans="2:58" ht="12" customHeight="1" x14ac:dyDescent="0.2">
      <c r="B32" s="173"/>
      <c r="C32" s="174"/>
      <c r="D32" s="174"/>
      <c r="E32" s="174"/>
      <c r="F32" s="175"/>
      <c r="G32" s="91"/>
      <c r="H32" s="84"/>
      <c r="I32" s="84"/>
      <c r="J32" s="84"/>
      <c r="K32" s="85"/>
      <c r="L32" s="91"/>
      <c r="M32" s="84"/>
      <c r="N32" s="84"/>
      <c r="O32" s="84"/>
      <c r="P32" s="85"/>
      <c r="Q32" s="91"/>
      <c r="R32" s="84"/>
      <c r="S32" s="84"/>
      <c r="T32" s="84"/>
      <c r="U32" s="85"/>
      <c r="V32" s="91"/>
      <c r="W32" s="84"/>
      <c r="X32" s="84"/>
      <c r="Y32" s="84"/>
      <c r="Z32" s="85"/>
      <c r="AA32" s="91"/>
      <c r="AB32" s="84"/>
      <c r="AC32" s="84"/>
      <c r="AD32" s="84"/>
      <c r="AE32" s="85"/>
      <c r="AF32" s="103"/>
      <c r="AG32" s="103"/>
      <c r="AH32" s="103"/>
      <c r="AI32" s="103"/>
      <c r="AJ32" s="103"/>
      <c r="AK32" s="128"/>
      <c r="AL32" s="129"/>
      <c r="AM32" s="129"/>
      <c r="AN32" s="129"/>
      <c r="AO32" s="131"/>
      <c r="AP32" s="104"/>
      <c r="AQ32" s="92"/>
      <c r="AR32" s="92"/>
      <c r="AS32" s="92"/>
      <c r="AT32" s="92"/>
      <c r="AU32" s="92"/>
      <c r="AV32" s="92"/>
      <c r="AW32" s="92"/>
      <c r="AX32" s="93"/>
      <c r="AY32" s="93"/>
      <c r="AZ32" s="93"/>
      <c r="BA32" s="94"/>
      <c r="BB32" s="94"/>
      <c r="BC32" s="94"/>
      <c r="BD32" s="95"/>
      <c r="BE32" s="157"/>
      <c r="BF32" s="157"/>
    </row>
    <row r="33" spans="1:58" ht="12" customHeight="1" x14ac:dyDescent="0.2">
      <c r="B33" s="158" t="s">
        <v>119</v>
      </c>
      <c r="C33" s="159"/>
      <c r="D33" s="159"/>
      <c r="E33" s="159"/>
      <c r="F33" s="160"/>
      <c r="G33" s="97" t="str">
        <f>IF(AK9="○","●",IF(AK9="●","○",AK9))</f>
        <v>●</v>
      </c>
      <c r="H33" s="98"/>
      <c r="I33" s="98"/>
      <c r="J33" s="98"/>
      <c r="K33" s="99"/>
      <c r="L33" s="97" t="str">
        <f>IF(AK13="○","●",IF(AK13="●","○",AK13))</f>
        <v>○</v>
      </c>
      <c r="M33" s="98"/>
      <c r="N33" s="98"/>
      <c r="O33" s="98"/>
      <c r="P33" s="99"/>
      <c r="Q33" s="97" t="str">
        <f>IF(AK17="○","●",IF(AK17="●","○",AK17))</f>
        <v>●</v>
      </c>
      <c r="R33" s="98"/>
      <c r="S33" s="98"/>
      <c r="T33" s="98"/>
      <c r="U33" s="99"/>
      <c r="V33" s="97" t="str">
        <f>IF(AK21="○","●",IF(AK21="●","○",AK21))</f>
        <v>●</v>
      </c>
      <c r="W33" s="98"/>
      <c r="X33" s="98"/>
      <c r="Y33" s="98"/>
      <c r="Z33" s="99"/>
      <c r="AA33" s="97" t="str">
        <f>IF(AK25="○","●",IF(AK25="●","○",AK25))</f>
        <v>●</v>
      </c>
      <c r="AB33" s="98"/>
      <c r="AC33" s="98"/>
      <c r="AD33" s="98"/>
      <c r="AE33" s="99"/>
      <c r="AF33" s="97" t="str">
        <f>IF(AK29="○","●",IF(AK29="●","○",AK29))</f>
        <v>○</v>
      </c>
      <c r="AG33" s="98"/>
      <c r="AH33" s="98"/>
      <c r="AI33" s="98"/>
      <c r="AJ33" s="99"/>
      <c r="AK33" s="132"/>
      <c r="AL33" s="132"/>
      <c r="AM33" s="132"/>
      <c r="AN33" s="132"/>
      <c r="AO33" s="132"/>
      <c r="AP33" s="104">
        <v>2</v>
      </c>
      <c r="AQ33" s="92"/>
      <c r="AR33" s="92" t="s">
        <v>55</v>
      </c>
      <c r="AS33" s="92"/>
      <c r="AT33" s="92">
        <v>4</v>
      </c>
      <c r="AU33" s="92"/>
      <c r="AV33" s="92" t="s">
        <v>26</v>
      </c>
      <c r="AW33" s="92"/>
      <c r="AX33" s="93">
        <f>IF(AP33+AT33=0,"",AP33/(AP33+AT33)*100)</f>
        <v>33.333333333333329</v>
      </c>
      <c r="AY33" s="93"/>
      <c r="AZ33" s="93"/>
      <c r="BA33" s="94">
        <v>4</v>
      </c>
      <c r="BB33" s="94"/>
      <c r="BC33" s="94"/>
      <c r="BD33" s="95">
        <f>IF(BE33=0,"",ROUND(BE33/BF33,5))</f>
        <v>0.93</v>
      </c>
      <c r="BE33" s="155">
        <f>(G35+L35+Q35+V35+AA35+AF35)</f>
        <v>279</v>
      </c>
      <c r="BF33" s="155">
        <f>(J35+O35+T35+Y35+AD35+AI35)</f>
        <v>300</v>
      </c>
    </row>
    <row r="34" spans="1:58" ht="12" customHeight="1" x14ac:dyDescent="0.2">
      <c r="B34" s="161"/>
      <c r="C34" s="162"/>
      <c r="D34" s="162"/>
      <c r="E34" s="162"/>
      <c r="F34" s="163"/>
      <c r="G34" s="100"/>
      <c r="H34" s="101"/>
      <c r="I34" s="101"/>
      <c r="J34" s="101"/>
      <c r="K34" s="102"/>
      <c r="L34" s="100"/>
      <c r="M34" s="101"/>
      <c r="N34" s="101"/>
      <c r="O34" s="101"/>
      <c r="P34" s="102"/>
      <c r="Q34" s="100"/>
      <c r="R34" s="101"/>
      <c r="S34" s="101"/>
      <c r="T34" s="101"/>
      <c r="U34" s="102"/>
      <c r="V34" s="100"/>
      <c r="W34" s="101"/>
      <c r="X34" s="101"/>
      <c r="Y34" s="101"/>
      <c r="Z34" s="102"/>
      <c r="AA34" s="100"/>
      <c r="AB34" s="101"/>
      <c r="AC34" s="101"/>
      <c r="AD34" s="101"/>
      <c r="AE34" s="102"/>
      <c r="AF34" s="100"/>
      <c r="AG34" s="101"/>
      <c r="AH34" s="101"/>
      <c r="AI34" s="101"/>
      <c r="AJ34" s="102"/>
      <c r="AK34" s="132"/>
      <c r="AL34" s="132"/>
      <c r="AM34" s="132"/>
      <c r="AN34" s="132"/>
      <c r="AO34" s="132"/>
      <c r="AP34" s="104"/>
      <c r="AQ34" s="92"/>
      <c r="AR34" s="92"/>
      <c r="AS34" s="92"/>
      <c r="AT34" s="92"/>
      <c r="AU34" s="92"/>
      <c r="AV34" s="92"/>
      <c r="AW34" s="92"/>
      <c r="AX34" s="93"/>
      <c r="AY34" s="93"/>
      <c r="AZ34" s="93"/>
      <c r="BA34" s="94"/>
      <c r="BB34" s="94"/>
      <c r="BC34" s="94"/>
      <c r="BD34" s="95"/>
      <c r="BE34" s="156"/>
      <c r="BF34" s="156"/>
    </row>
    <row r="35" spans="1:58" ht="12" customHeight="1" x14ac:dyDescent="0.2">
      <c r="B35" s="161"/>
      <c r="C35" s="162"/>
      <c r="D35" s="162"/>
      <c r="E35" s="162"/>
      <c r="F35" s="163"/>
      <c r="G35" s="90">
        <f>AN11</f>
        <v>33</v>
      </c>
      <c r="H35" s="82"/>
      <c r="I35" s="82" t="s">
        <v>33</v>
      </c>
      <c r="J35" s="82">
        <f>AK11</f>
        <v>42</v>
      </c>
      <c r="K35" s="83"/>
      <c r="L35" s="90">
        <f>AN15</f>
        <v>63</v>
      </c>
      <c r="M35" s="82"/>
      <c r="N35" s="82" t="s">
        <v>33</v>
      </c>
      <c r="O35" s="82">
        <f>AK15</f>
        <v>34</v>
      </c>
      <c r="P35" s="83"/>
      <c r="Q35" s="90">
        <f>AN19</f>
        <v>41</v>
      </c>
      <c r="R35" s="82"/>
      <c r="S35" s="82" t="s">
        <v>33</v>
      </c>
      <c r="T35" s="82">
        <f>AK19</f>
        <v>53</v>
      </c>
      <c r="U35" s="83"/>
      <c r="V35" s="90">
        <f>AN23</f>
        <v>51</v>
      </c>
      <c r="W35" s="82"/>
      <c r="X35" s="82" t="s">
        <v>33</v>
      </c>
      <c r="Y35" s="82">
        <f>AK23</f>
        <v>59</v>
      </c>
      <c r="Z35" s="83"/>
      <c r="AA35" s="90">
        <f>AN27</f>
        <v>28</v>
      </c>
      <c r="AB35" s="82"/>
      <c r="AC35" s="82" t="s">
        <v>33</v>
      </c>
      <c r="AD35" s="82">
        <f>AK27</f>
        <v>72</v>
      </c>
      <c r="AE35" s="83"/>
      <c r="AF35" s="90">
        <f>AN31</f>
        <v>63</v>
      </c>
      <c r="AG35" s="82"/>
      <c r="AH35" s="82" t="s">
        <v>33</v>
      </c>
      <c r="AI35" s="82">
        <f>AK31</f>
        <v>40</v>
      </c>
      <c r="AJ35" s="83"/>
      <c r="AK35" s="132"/>
      <c r="AL35" s="132"/>
      <c r="AM35" s="132"/>
      <c r="AN35" s="132"/>
      <c r="AO35" s="132"/>
      <c r="AP35" s="104"/>
      <c r="AQ35" s="92"/>
      <c r="AR35" s="92"/>
      <c r="AS35" s="92"/>
      <c r="AT35" s="92"/>
      <c r="AU35" s="92"/>
      <c r="AV35" s="92"/>
      <c r="AW35" s="92"/>
      <c r="AX35" s="93"/>
      <c r="AY35" s="93"/>
      <c r="AZ35" s="93"/>
      <c r="BA35" s="94"/>
      <c r="BB35" s="94"/>
      <c r="BC35" s="94"/>
      <c r="BD35" s="95"/>
      <c r="BE35" s="156"/>
      <c r="BF35" s="156"/>
    </row>
    <row r="36" spans="1:58" ht="12" customHeight="1" x14ac:dyDescent="0.2">
      <c r="B36" s="164"/>
      <c r="C36" s="165"/>
      <c r="D36" s="165"/>
      <c r="E36" s="165"/>
      <c r="F36" s="166"/>
      <c r="G36" s="91"/>
      <c r="H36" s="84"/>
      <c r="I36" s="84"/>
      <c r="J36" s="84"/>
      <c r="K36" s="85"/>
      <c r="L36" s="91"/>
      <c r="M36" s="84"/>
      <c r="N36" s="84"/>
      <c r="O36" s="84"/>
      <c r="P36" s="85"/>
      <c r="Q36" s="91"/>
      <c r="R36" s="84"/>
      <c r="S36" s="84"/>
      <c r="T36" s="84"/>
      <c r="U36" s="85"/>
      <c r="V36" s="91"/>
      <c r="W36" s="84"/>
      <c r="X36" s="84"/>
      <c r="Y36" s="84"/>
      <c r="Z36" s="85"/>
      <c r="AA36" s="91"/>
      <c r="AB36" s="84"/>
      <c r="AC36" s="84"/>
      <c r="AD36" s="84"/>
      <c r="AE36" s="85"/>
      <c r="AF36" s="91"/>
      <c r="AG36" s="84"/>
      <c r="AH36" s="84"/>
      <c r="AI36" s="84"/>
      <c r="AJ36" s="85"/>
      <c r="AK36" s="132"/>
      <c r="AL36" s="132"/>
      <c r="AM36" s="132"/>
      <c r="AN36" s="132"/>
      <c r="AO36" s="132"/>
      <c r="AP36" s="104"/>
      <c r="AQ36" s="92"/>
      <c r="AR36" s="92"/>
      <c r="AS36" s="92"/>
      <c r="AT36" s="92"/>
      <c r="AU36" s="92"/>
      <c r="AV36" s="92"/>
      <c r="AW36" s="92"/>
      <c r="AX36" s="93"/>
      <c r="AY36" s="93"/>
      <c r="AZ36" s="93"/>
      <c r="BA36" s="94"/>
      <c r="BB36" s="94"/>
      <c r="BC36" s="94"/>
      <c r="BD36" s="95"/>
      <c r="BE36" s="157"/>
      <c r="BF36" s="157"/>
    </row>
    <row r="37" spans="1:58" x14ac:dyDescent="0.2">
      <c r="B37" s="86" t="s">
        <v>67</v>
      </c>
      <c r="C37" s="86"/>
      <c r="D37" s="86"/>
      <c r="E37" s="86"/>
      <c r="F37" s="86"/>
      <c r="G37" s="86"/>
      <c r="H37" s="86"/>
      <c r="I37" s="87" t="s">
        <v>41</v>
      </c>
      <c r="J37" s="87"/>
      <c r="K37" s="87"/>
      <c r="L37" s="87"/>
      <c r="M37" s="87" t="s">
        <v>69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1"/>
      <c r="AY37" s="2"/>
      <c r="AZ37" s="2"/>
      <c r="BA37" s="2"/>
      <c r="BB37" s="2"/>
      <c r="BC37" s="2"/>
      <c r="BD37" s="2"/>
    </row>
    <row r="38" spans="1:58" x14ac:dyDescent="0.2">
      <c r="C38" s="4"/>
      <c r="D38" s="4"/>
      <c r="E38" s="4"/>
      <c r="F38" s="4"/>
      <c r="G38" s="4"/>
      <c r="H38" s="4"/>
      <c r="I38" s="154" t="s">
        <v>22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Y38" s="2"/>
      <c r="AZ38" s="2"/>
      <c r="BA38" s="2"/>
      <c r="BB38" s="2"/>
      <c r="BC38" s="2"/>
    </row>
    <row r="39" spans="1:58" x14ac:dyDescent="0.2">
      <c r="C39" s="4"/>
      <c r="D39" s="4"/>
      <c r="E39" s="4"/>
      <c r="F39" s="4"/>
      <c r="G39" s="4"/>
      <c r="H39" s="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Y39" s="2"/>
      <c r="AZ39" s="2"/>
      <c r="BA39" s="2"/>
      <c r="BB39" s="2"/>
      <c r="BC39" s="2"/>
    </row>
    <row r="40" spans="1:58" ht="17.25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K40" s="1"/>
      <c r="AY40" s="2"/>
    </row>
    <row r="41" spans="1:58" ht="23.4" x14ac:dyDescent="0.2">
      <c r="A41" s="150" t="str">
        <f>男子１部!$A$1</f>
        <v>平成２９年度　第４回　岡山県リーグ大会結果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</row>
    <row r="42" spans="1:58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8" ht="18.75" customHeight="1" x14ac:dyDescent="0.2">
      <c r="A43" s="151" t="s">
        <v>18</v>
      </c>
      <c r="B43" s="151"/>
      <c r="C43" s="151"/>
      <c r="D43" s="151"/>
      <c r="E43" s="151"/>
      <c r="F43" s="152" t="s">
        <v>120</v>
      </c>
      <c r="G43" s="152"/>
      <c r="H43" s="152"/>
      <c r="I43" s="152"/>
      <c r="J43" s="152"/>
      <c r="K43" s="152"/>
      <c r="L43" s="152"/>
      <c r="M43" s="152"/>
      <c r="N43" s="6"/>
      <c r="O43" s="6"/>
      <c r="P43" s="6"/>
      <c r="Q43" s="6"/>
      <c r="R43" s="6"/>
      <c r="S43" s="6"/>
      <c r="T43" s="6"/>
      <c r="U43" s="6"/>
      <c r="V43" s="6"/>
      <c r="W43" s="6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8" ht="15" customHeight="1" x14ac:dyDescent="0.2">
      <c r="A44" s="5"/>
    </row>
    <row r="45" spans="1:58" ht="12" customHeight="1" x14ac:dyDescent="0.2">
      <c r="B45" s="153"/>
      <c r="C45" s="153"/>
      <c r="D45" s="153"/>
      <c r="E45" s="153"/>
      <c r="F45" s="153"/>
      <c r="G45" s="139" t="str">
        <f>B49</f>
        <v>JuMble JaM</v>
      </c>
      <c r="H45" s="139"/>
      <c r="I45" s="139"/>
      <c r="J45" s="139"/>
      <c r="K45" s="139"/>
      <c r="L45" s="139" t="str">
        <f>B53</f>
        <v>TRAIL</v>
      </c>
      <c r="M45" s="139"/>
      <c r="N45" s="139"/>
      <c r="O45" s="139"/>
      <c r="P45" s="139"/>
      <c r="Q45" s="139" t="str">
        <f>B57</f>
        <v>Loutus Roots</v>
      </c>
      <c r="R45" s="139"/>
      <c r="S45" s="139"/>
      <c r="T45" s="139"/>
      <c r="U45" s="139"/>
      <c r="V45" s="139" t="str">
        <f>B61</f>
        <v>倉敷市役所</v>
      </c>
      <c r="W45" s="139"/>
      <c r="X45" s="139"/>
      <c r="Y45" s="139"/>
      <c r="Z45" s="139"/>
      <c r="AA45" s="139" t="str">
        <f>B65</f>
        <v>BRUINS</v>
      </c>
      <c r="AB45" s="139"/>
      <c r="AC45" s="139"/>
      <c r="AD45" s="139"/>
      <c r="AE45" s="139"/>
      <c r="AF45" s="139" t="str">
        <f>B69</f>
        <v>Digestif</v>
      </c>
      <c r="AG45" s="139"/>
      <c r="AH45" s="139"/>
      <c r="AI45" s="139"/>
      <c r="AJ45" s="139"/>
      <c r="AK45" s="139" t="str">
        <f>B73</f>
        <v>天城OB</v>
      </c>
      <c r="AL45" s="139"/>
      <c r="AM45" s="139"/>
      <c r="AN45" s="139"/>
      <c r="AO45" s="139"/>
      <c r="AP45" s="105" t="s">
        <v>24</v>
      </c>
      <c r="AQ45" s="106"/>
      <c r="AR45" s="106"/>
      <c r="AS45" s="106"/>
      <c r="AT45" s="106"/>
      <c r="AU45" s="106"/>
      <c r="AV45" s="106"/>
      <c r="AW45" s="106"/>
      <c r="AX45" s="149" t="s">
        <v>0</v>
      </c>
      <c r="AY45" s="139"/>
      <c r="AZ45" s="139"/>
      <c r="BA45" s="139" t="s">
        <v>30</v>
      </c>
      <c r="BB45" s="139"/>
      <c r="BC45" s="139"/>
      <c r="BD45" s="139" t="s">
        <v>27</v>
      </c>
      <c r="BE45" s="139" t="s">
        <v>39</v>
      </c>
      <c r="BF45" s="139" t="s">
        <v>35</v>
      </c>
    </row>
    <row r="46" spans="1:58" ht="12" customHeight="1" x14ac:dyDescent="0.2">
      <c r="B46" s="153"/>
      <c r="C46" s="153"/>
      <c r="D46" s="153"/>
      <c r="E46" s="153"/>
      <c r="F46" s="153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08"/>
      <c r="AQ46" s="109"/>
      <c r="AR46" s="109"/>
      <c r="AS46" s="109"/>
      <c r="AT46" s="109"/>
      <c r="AU46" s="109"/>
      <c r="AV46" s="109"/>
      <c r="AW46" s="109"/>
      <c r="AX46" s="139"/>
      <c r="AY46" s="139"/>
      <c r="AZ46" s="139"/>
      <c r="BA46" s="139"/>
      <c r="BB46" s="139"/>
      <c r="BC46" s="139"/>
      <c r="BD46" s="139"/>
      <c r="BE46" s="139"/>
      <c r="BF46" s="139"/>
    </row>
    <row r="47" spans="1:58" ht="12" customHeight="1" x14ac:dyDescent="0.2">
      <c r="B47" s="153"/>
      <c r="C47" s="153"/>
      <c r="D47" s="153"/>
      <c r="E47" s="153"/>
      <c r="F47" s="153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08"/>
      <c r="AQ47" s="109"/>
      <c r="AR47" s="109"/>
      <c r="AS47" s="109"/>
      <c r="AT47" s="109"/>
      <c r="AU47" s="109"/>
      <c r="AV47" s="109"/>
      <c r="AW47" s="109"/>
      <c r="AX47" s="139"/>
      <c r="AY47" s="139"/>
      <c r="AZ47" s="139"/>
      <c r="BA47" s="139"/>
      <c r="BB47" s="139"/>
      <c r="BC47" s="139"/>
      <c r="BD47" s="139"/>
      <c r="BE47" s="139"/>
      <c r="BF47" s="139"/>
    </row>
    <row r="48" spans="1:58" ht="12" customHeight="1" x14ac:dyDescent="0.2">
      <c r="B48" s="153"/>
      <c r="C48" s="153"/>
      <c r="D48" s="153"/>
      <c r="E48" s="153"/>
      <c r="F48" s="153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11"/>
      <c r="AQ48" s="112"/>
      <c r="AR48" s="112"/>
      <c r="AS48" s="112"/>
      <c r="AT48" s="112"/>
      <c r="AU48" s="112"/>
      <c r="AV48" s="112"/>
      <c r="AW48" s="112"/>
      <c r="AX48" s="139"/>
      <c r="AY48" s="139"/>
      <c r="AZ48" s="139"/>
      <c r="BA48" s="139"/>
      <c r="BB48" s="139"/>
      <c r="BC48" s="139"/>
      <c r="BD48" s="139"/>
      <c r="BE48" s="139"/>
      <c r="BF48" s="139"/>
    </row>
    <row r="49" spans="2:58" ht="12" customHeight="1" x14ac:dyDescent="0.2">
      <c r="B49" s="188" t="s">
        <v>121</v>
      </c>
      <c r="C49" s="189"/>
      <c r="D49" s="189"/>
      <c r="E49" s="189"/>
      <c r="F49" s="190"/>
      <c r="G49" s="140"/>
      <c r="H49" s="141"/>
      <c r="I49" s="141"/>
      <c r="J49" s="141"/>
      <c r="K49" s="142"/>
      <c r="L49" s="120" t="s">
        <v>49</v>
      </c>
      <c r="M49" s="121"/>
      <c r="N49" s="121"/>
      <c r="O49" s="121"/>
      <c r="P49" s="122"/>
      <c r="Q49" s="120" t="s">
        <v>49</v>
      </c>
      <c r="R49" s="121"/>
      <c r="S49" s="121"/>
      <c r="T49" s="121"/>
      <c r="U49" s="122"/>
      <c r="V49" s="120" t="s">
        <v>49</v>
      </c>
      <c r="W49" s="121"/>
      <c r="X49" s="121"/>
      <c r="Y49" s="121"/>
      <c r="Z49" s="122"/>
      <c r="AA49" s="120" t="s">
        <v>53</v>
      </c>
      <c r="AB49" s="121"/>
      <c r="AC49" s="121"/>
      <c r="AD49" s="121"/>
      <c r="AE49" s="122"/>
      <c r="AF49" s="120" t="s">
        <v>49</v>
      </c>
      <c r="AG49" s="121"/>
      <c r="AH49" s="121"/>
      <c r="AI49" s="121"/>
      <c r="AJ49" s="122"/>
      <c r="AK49" s="120" t="s">
        <v>49</v>
      </c>
      <c r="AL49" s="121"/>
      <c r="AM49" s="121"/>
      <c r="AN49" s="121"/>
      <c r="AO49" s="122"/>
      <c r="AP49" s="104">
        <v>5</v>
      </c>
      <c r="AQ49" s="92"/>
      <c r="AR49" s="92" t="s">
        <v>55</v>
      </c>
      <c r="AS49" s="92"/>
      <c r="AT49" s="92">
        <v>1</v>
      </c>
      <c r="AU49" s="92"/>
      <c r="AV49" s="92" t="s">
        <v>26</v>
      </c>
      <c r="AW49" s="92"/>
      <c r="AX49" s="93">
        <f>IF(AP49+AT49=0,"",AP49/(AP49+AT49)*100)</f>
        <v>83.333333333333343</v>
      </c>
      <c r="AY49" s="93"/>
      <c r="AZ49" s="93"/>
      <c r="BA49" s="94">
        <v>1</v>
      </c>
      <c r="BB49" s="94"/>
      <c r="BC49" s="94"/>
      <c r="BD49" s="95">
        <f>IF(BE49=0,"",ROUND(BE49/BF49,5))</f>
        <v>1.2958799999999999</v>
      </c>
      <c r="BE49" s="96">
        <f>(L51+Q51+V51+AA51+AF51+AK51)</f>
        <v>346</v>
      </c>
      <c r="BF49" s="96">
        <f>(O51+T51+Y51+AD51+AI51+AN51)</f>
        <v>267</v>
      </c>
    </row>
    <row r="50" spans="2:58" ht="12" customHeight="1" x14ac:dyDescent="0.2">
      <c r="B50" s="182"/>
      <c r="C50" s="183"/>
      <c r="D50" s="183"/>
      <c r="E50" s="183"/>
      <c r="F50" s="184"/>
      <c r="G50" s="143"/>
      <c r="H50" s="144"/>
      <c r="I50" s="144"/>
      <c r="J50" s="144"/>
      <c r="K50" s="145"/>
      <c r="L50" s="123"/>
      <c r="M50" s="124"/>
      <c r="N50" s="124"/>
      <c r="O50" s="124"/>
      <c r="P50" s="125"/>
      <c r="Q50" s="123"/>
      <c r="R50" s="124"/>
      <c r="S50" s="124"/>
      <c r="T50" s="124"/>
      <c r="U50" s="125"/>
      <c r="V50" s="123"/>
      <c r="W50" s="124"/>
      <c r="X50" s="124"/>
      <c r="Y50" s="124"/>
      <c r="Z50" s="125"/>
      <c r="AA50" s="123"/>
      <c r="AB50" s="124"/>
      <c r="AC50" s="124"/>
      <c r="AD50" s="124"/>
      <c r="AE50" s="125"/>
      <c r="AF50" s="123"/>
      <c r="AG50" s="124"/>
      <c r="AH50" s="124"/>
      <c r="AI50" s="124"/>
      <c r="AJ50" s="125"/>
      <c r="AK50" s="123"/>
      <c r="AL50" s="124"/>
      <c r="AM50" s="124"/>
      <c r="AN50" s="124"/>
      <c r="AO50" s="125"/>
      <c r="AP50" s="104"/>
      <c r="AQ50" s="92"/>
      <c r="AR50" s="92"/>
      <c r="AS50" s="92"/>
      <c r="AT50" s="92"/>
      <c r="AU50" s="92"/>
      <c r="AV50" s="92"/>
      <c r="AW50" s="92"/>
      <c r="AX50" s="93"/>
      <c r="AY50" s="93"/>
      <c r="AZ50" s="93"/>
      <c r="BA50" s="94"/>
      <c r="BB50" s="94"/>
      <c r="BC50" s="94"/>
      <c r="BD50" s="95"/>
      <c r="BE50" s="96"/>
      <c r="BF50" s="96"/>
    </row>
    <row r="51" spans="2:58" ht="12" customHeight="1" x14ac:dyDescent="0.2">
      <c r="B51" s="182"/>
      <c r="C51" s="183"/>
      <c r="D51" s="183"/>
      <c r="E51" s="183"/>
      <c r="F51" s="184"/>
      <c r="G51" s="143"/>
      <c r="H51" s="144"/>
      <c r="I51" s="144"/>
      <c r="J51" s="144"/>
      <c r="K51" s="145"/>
      <c r="L51" s="126">
        <v>71</v>
      </c>
      <c r="M51" s="127"/>
      <c r="N51" s="127" t="s">
        <v>33</v>
      </c>
      <c r="O51" s="127">
        <v>57</v>
      </c>
      <c r="P51" s="130"/>
      <c r="Q51" s="126">
        <v>60</v>
      </c>
      <c r="R51" s="127"/>
      <c r="S51" s="127" t="s">
        <v>33</v>
      </c>
      <c r="T51" s="127">
        <v>54</v>
      </c>
      <c r="U51" s="130"/>
      <c r="V51" s="126">
        <v>20</v>
      </c>
      <c r="W51" s="127"/>
      <c r="X51" s="127" t="s">
        <v>33</v>
      </c>
      <c r="Y51" s="127">
        <v>0</v>
      </c>
      <c r="Z51" s="130"/>
      <c r="AA51" s="126">
        <v>53</v>
      </c>
      <c r="AB51" s="127"/>
      <c r="AC51" s="127" t="s">
        <v>33</v>
      </c>
      <c r="AD51" s="127">
        <v>65</v>
      </c>
      <c r="AE51" s="130"/>
      <c r="AF51" s="126">
        <v>60</v>
      </c>
      <c r="AG51" s="127"/>
      <c r="AH51" s="127" t="s">
        <v>33</v>
      </c>
      <c r="AI51" s="127">
        <v>56</v>
      </c>
      <c r="AJ51" s="130"/>
      <c r="AK51" s="126">
        <v>82</v>
      </c>
      <c r="AL51" s="127"/>
      <c r="AM51" s="127" t="s">
        <v>33</v>
      </c>
      <c r="AN51" s="127">
        <v>35</v>
      </c>
      <c r="AO51" s="130"/>
      <c r="AP51" s="104"/>
      <c r="AQ51" s="92"/>
      <c r="AR51" s="92"/>
      <c r="AS51" s="92"/>
      <c r="AT51" s="92"/>
      <c r="AU51" s="92"/>
      <c r="AV51" s="92"/>
      <c r="AW51" s="92"/>
      <c r="AX51" s="93"/>
      <c r="AY51" s="93"/>
      <c r="AZ51" s="93"/>
      <c r="BA51" s="94"/>
      <c r="BB51" s="94"/>
      <c r="BC51" s="94"/>
      <c r="BD51" s="95"/>
      <c r="BE51" s="96"/>
      <c r="BF51" s="96"/>
    </row>
    <row r="52" spans="2:58" ht="12" customHeight="1" x14ac:dyDescent="0.2">
      <c r="B52" s="185"/>
      <c r="C52" s="186"/>
      <c r="D52" s="186"/>
      <c r="E52" s="186"/>
      <c r="F52" s="187"/>
      <c r="G52" s="146"/>
      <c r="H52" s="147"/>
      <c r="I52" s="147"/>
      <c r="J52" s="147"/>
      <c r="K52" s="148"/>
      <c r="L52" s="128"/>
      <c r="M52" s="129"/>
      <c r="N52" s="129"/>
      <c r="O52" s="129"/>
      <c r="P52" s="131"/>
      <c r="Q52" s="128"/>
      <c r="R52" s="129"/>
      <c r="S52" s="129"/>
      <c r="T52" s="129"/>
      <c r="U52" s="131"/>
      <c r="V52" s="128"/>
      <c r="W52" s="129"/>
      <c r="X52" s="129"/>
      <c r="Y52" s="129"/>
      <c r="Z52" s="131"/>
      <c r="AA52" s="128"/>
      <c r="AB52" s="129"/>
      <c r="AC52" s="129"/>
      <c r="AD52" s="129"/>
      <c r="AE52" s="131"/>
      <c r="AF52" s="128"/>
      <c r="AG52" s="129"/>
      <c r="AH52" s="129"/>
      <c r="AI52" s="129"/>
      <c r="AJ52" s="131"/>
      <c r="AK52" s="128"/>
      <c r="AL52" s="129"/>
      <c r="AM52" s="129"/>
      <c r="AN52" s="129"/>
      <c r="AO52" s="131"/>
      <c r="AP52" s="104"/>
      <c r="AQ52" s="92"/>
      <c r="AR52" s="92"/>
      <c r="AS52" s="92"/>
      <c r="AT52" s="92"/>
      <c r="AU52" s="92"/>
      <c r="AV52" s="92"/>
      <c r="AW52" s="92"/>
      <c r="AX52" s="93"/>
      <c r="AY52" s="93"/>
      <c r="AZ52" s="93"/>
      <c r="BA52" s="94"/>
      <c r="BB52" s="94"/>
      <c r="BC52" s="94"/>
      <c r="BD52" s="95"/>
      <c r="BE52" s="96"/>
      <c r="BF52" s="96"/>
    </row>
    <row r="53" spans="2:58" ht="12" customHeight="1" x14ac:dyDescent="0.2">
      <c r="B53" s="179" t="s">
        <v>122</v>
      </c>
      <c r="C53" s="180"/>
      <c r="D53" s="180"/>
      <c r="E53" s="180"/>
      <c r="F53" s="181"/>
      <c r="G53" s="97" t="str">
        <f>IF(L49="○","●",IF(L49="●","○",L49))</f>
        <v>●</v>
      </c>
      <c r="H53" s="98"/>
      <c r="I53" s="98"/>
      <c r="J53" s="98"/>
      <c r="K53" s="99"/>
      <c r="L53" s="103"/>
      <c r="M53" s="103"/>
      <c r="N53" s="103"/>
      <c r="O53" s="103"/>
      <c r="P53" s="103"/>
      <c r="Q53" s="120" t="s">
        <v>53</v>
      </c>
      <c r="R53" s="121"/>
      <c r="S53" s="121"/>
      <c r="T53" s="121"/>
      <c r="U53" s="122"/>
      <c r="V53" s="120" t="s">
        <v>53</v>
      </c>
      <c r="W53" s="121"/>
      <c r="X53" s="121"/>
      <c r="Y53" s="121"/>
      <c r="Z53" s="122"/>
      <c r="AA53" s="120" t="s">
        <v>53</v>
      </c>
      <c r="AB53" s="121"/>
      <c r="AC53" s="121"/>
      <c r="AD53" s="121"/>
      <c r="AE53" s="122"/>
      <c r="AF53" s="120" t="s">
        <v>53</v>
      </c>
      <c r="AG53" s="121"/>
      <c r="AH53" s="121"/>
      <c r="AI53" s="121"/>
      <c r="AJ53" s="122"/>
      <c r="AK53" s="120" t="s">
        <v>53</v>
      </c>
      <c r="AL53" s="121"/>
      <c r="AM53" s="121"/>
      <c r="AN53" s="121"/>
      <c r="AO53" s="122"/>
      <c r="AP53" s="104"/>
      <c r="AQ53" s="92"/>
      <c r="AR53" s="92" t="s">
        <v>55</v>
      </c>
      <c r="AS53" s="92"/>
      <c r="AT53" s="92">
        <v>6</v>
      </c>
      <c r="AU53" s="92"/>
      <c r="AV53" s="92" t="s">
        <v>26</v>
      </c>
      <c r="AW53" s="92"/>
      <c r="AX53" s="93">
        <f>IF(AP53+AT53=0,"",AP53/(AP53+AT53)*100)</f>
        <v>0</v>
      </c>
      <c r="AY53" s="93"/>
      <c r="AZ53" s="93"/>
      <c r="BA53" s="94">
        <v>7</v>
      </c>
      <c r="BB53" s="94"/>
      <c r="BC53" s="94"/>
      <c r="BD53" s="95">
        <f>IF(BE53=0,"",ROUND(BE53/BF53,5))</f>
        <v>0.53749999999999998</v>
      </c>
      <c r="BE53" s="155">
        <f>(G55+Q55+V55+AA55+AF55+AK55)</f>
        <v>172</v>
      </c>
      <c r="BF53" s="155">
        <f>(J55+T55+Y55+AD55+AI55+AN55)</f>
        <v>320</v>
      </c>
    </row>
    <row r="54" spans="2:58" ht="12" customHeight="1" x14ac:dyDescent="0.2">
      <c r="B54" s="182"/>
      <c r="C54" s="183"/>
      <c r="D54" s="183"/>
      <c r="E54" s="183"/>
      <c r="F54" s="184"/>
      <c r="G54" s="100"/>
      <c r="H54" s="101"/>
      <c r="I54" s="101"/>
      <c r="J54" s="101"/>
      <c r="K54" s="102"/>
      <c r="L54" s="103"/>
      <c r="M54" s="103"/>
      <c r="N54" s="103"/>
      <c r="O54" s="103"/>
      <c r="P54" s="103"/>
      <c r="Q54" s="123"/>
      <c r="R54" s="124"/>
      <c r="S54" s="124"/>
      <c r="T54" s="124"/>
      <c r="U54" s="125"/>
      <c r="V54" s="123"/>
      <c r="W54" s="124"/>
      <c r="X54" s="124"/>
      <c r="Y54" s="124"/>
      <c r="Z54" s="125"/>
      <c r="AA54" s="123"/>
      <c r="AB54" s="124"/>
      <c r="AC54" s="124"/>
      <c r="AD54" s="124"/>
      <c r="AE54" s="125"/>
      <c r="AF54" s="123"/>
      <c r="AG54" s="124"/>
      <c r="AH54" s="124"/>
      <c r="AI54" s="124"/>
      <c r="AJ54" s="125"/>
      <c r="AK54" s="123"/>
      <c r="AL54" s="124"/>
      <c r="AM54" s="124"/>
      <c r="AN54" s="124"/>
      <c r="AO54" s="125"/>
      <c r="AP54" s="104"/>
      <c r="AQ54" s="92"/>
      <c r="AR54" s="92"/>
      <c r="AS54" s="92"/>
      <c r="AT54" s="92"/>
      <c r="AU54" s="92"/>
      <c r="AV54" s="92"/>
      <c r="AW54" s="92"/>
      <c r="AX54" s="93"/>
      <c r="AY54" s="93"/>
      <c r="AZ54" s="93"/>
      <c r="BA54" s="94"/>
      <c r="BB54" s="94"/>
      <c r="BC54" s="94"/>
      <c r="BD54" s="95"/>
      <c r="BE54" s="156"/>
      <c r="BF54" s="156"/>
    </row>
    <row r="55" spans="2:58" ht="12" customHeight="1" x14ac:dyDescent="0.2">
      <c r="B55" s="182"/>
      <c r="C55" s="183"/>
      <c r="D55" s="183"/>
      <c r="E55" s="183"/>
      <c r="F55" s="184"/>
      <c r="G55" s="90">
        <f>O51</f>
        <v>57</v>
      </c>
      <c r="H55" s="82"/>
      <c r="I55" s="82" t="s">
        <v>33</v>
      </c>
      <c r="J55" s="82">
        <f>L51</f>
        <v>71</v>
      </c>
      <c r="K55" s="83"/>
      <c r="L55" s="103"/>
      <c r="M55" s="103"/>
      <c r="N55" s="103"/>
      <c r="O55" s="103"/>
      <c r="P55" s="103"/>
      <c r="Q55" s="126">
        <v>36</v>
      </c>
      <c r="R55" s="127"/>
      <c r="S55" s="127" t="s">
        <v>33</v>
      </c>
      <c r="T55" s="127">
        <v>92</v>
      </c>
      <c r="U55" s="130"/>
      <c r="V55" s="126">
        <v>46</v>
      </c>
      <c r="W55" s="127"/>
      <c r="X55" s="127" t="s">
        <v>33</v>
      </c>
      <c r="Y55" s="127">
        <v>53</v>
      </c>
      <c r="Z55" s="130"/>
      <c r="AA55" s="126">
        <v>0</v>
      </c>
      <c r="AB55" s="127"/>
      <c r="AC55" s="127" t="s">
        <v>33</v>
      </c>
      <c r="AD55" s="127">
        <v>20</v>
      </c>
      <c r="AE55" s="130"/>
      <c r="AF55" s="126">
        <v>0</v>
      </c>
      <c r="AG55" s="127"/>
      <c r="AH55" s="127" t="s">
        <v>33</v>
      </c>
      <c r="AI55" s="127">
        <v>20</v>
      </c>
      <c r="AJ55" s="130"/>
      <c r="AK55" s="126">
        <v>33</v>
      </c>
      <c r="AL55" s="127"/>
      <c r="AM55" s="127" t="s">
        <v>33</v>
      </c>
      <c r="AN55" s="127">
        <v>64</v>
      </c>
      <c r="AO55" s="130"/>
      <c r="AP55" s="104"/>
      <c r="AQ55" s="92"/>
      <c r="AR55" s="92"/>
      <c r="AS55" s="92"/>
      <c r="AT55" s="92"/>
      <c r="AU55" s="92"/>
      <c r="AV55" s="92"/>
      <c r="AW55" s="92"/>
      <c r="AX55" s="93"/>
      <c r="AY55" s="93"/>
      <c r="AZ55" s="93"/>
      <c r="BA55" s="94"/>
      <c r="BB55" s="94"/>
      <c r="BC55" s="94"/>
      <c r="BD55" s="95"/>
      <c r="BE55" s="156"/>
      <c r="BF55" s="156"/>
    </row>
    <row r="56" spans="2:58" ht="12" customHeight="1" x14ac:dyDescent="0.2">
      <c r="B56" s="185"/>
      <c r="C56" s="186"/>
      <c r="D56" s="186"/>
      <c r="E56" s="186"/>
      <c r="F56" s="187"/>
      <c r="G56" s="91"/>
      <c r="H56" s="84"/>
      <c r="I56" s="84"/>
      <c r="J56" s="84"/>
      <c r="K56" s="85"/>
      <c r="L56" s="103"/>
      <c r="M56" s="103"/>
      <c r="N56" s="103"/>
      <c r="O56" s="103"/>
      <c r="P56" s="103"/>
      <c r="Q56" s="128"/>
      <c r="R56" s="129"/>
      <c r="S56" s="129"/>
      <c r="T56" s="129"/>
      <c r="U56" s="131"/>
      <c r="V56" s="128"/>
      <c r="W56" s="129"/>
      <c r="X56" s="129"/>
      <c r="Y56" s="129"/>
      <c r="Z56" s="131"/>
      <c r="AA56" s="128"/>
      <c r="AB56" s="129"/>
      <c r="AC56" s="129"/>
      <c r="AD56" s="129"/>
      <c r="AE56" s="131"/>
      <c r="AF56" s="128"/>
      <c r="AG56" s="129"/>
      <c r="AH56" s="129"/>
      <c r="AI56" s="129"/>
      <c r="AJ56" s="131"/>
      <c r="AK56" s="128"/>
      <c r="AL56" s="129"/>
      <c r="AM56" s="129"/>
      <c r="AN56" s="129"/>
      <c r="AO56" s="131"/>
      <c r="AP56" s="104"/>
      <c r="AQ56" s="92"/>
      <c r="AR56" s="92"/>
      <c r="AS56" s="92"/>
      <c r="AT56" s="92"/>
      <c r="AU56" s="92"/>
      <c r="AV56" s="92"/>
      <c r="AW56" s="92"/>
      <c r="AX56" s="93"/>
      <c r="AY56" s="93"/>
      <c r="AZ56" s="93"/>
      <c r="BA56" s="94"/>
      <c r="BB56" s="94"/>
      <c r="BC56" s="94"/>
      <c r="BD56" s="95"/>
      <c r="BE56" s="157"/>
      <c r="BF56" s="157"/>
    </row>
    <row r="57" spans="2:58" ht="12" customHeight="1" x14ac:dyDescent="0.2">
      <c r="B57" s="179" t="s">
        <v>124</v>
      </c>
      <c r="C57" s="180"/>
      <c r="D57" s="180"/>
      <c r="E57" s="180"/>
      <c r="F57" s="181"/>
      <c r="G57" s="97" t="str">
        <f>IF(Q49="○","●",IF(Q49="●","○",Q49))</f>
        <v>●</v>
      </c>
      <c r="H57" s="98"/>
      <c r="I57" s="98"/>
      <c r="J57" s="98"/>
      <c r="K57" s="99"/>
      <c r="L57" s="97" t="str">
        <f>IF(Q53="○","●",IF(Q53="●","○",Q53))</f>
        <v>○</v>
      </c>
      <c r="M57" s="98"/>
      <c r="N57" s="98"/>
      <c r="O57" s="98"/>
      <c r="P57" s="99"/>
      <c r="Q57" s="103"/>
      <c r="R57" s="103"/>
      <c r="S57" s="103"/>
      <c r="T57" s="103"/>
      <c r="U57" s="103"/>
      <c r="V57" s="120" t="s">
        <v>49</v>
      </c>
      <c r="W57" s="121"/>
      <c r="X57" s="121"/>
      <c r="Y57" s="121"/>
      <c r="Z57" s="122"/>
      <c r="AA57" s="120" t="s">
        <v>49</v>
      </c>
      <c r="AB57" s="121"/>
      <c r="AC57" s="121"/>
      <c r="AD57" s="121"/>
      <c r="AE57" s="122"/>
      <c r="AF57" s="120" t="s">
        <v>49</v>
      </c>
      <c r="AG57" s="121"/>
      <c r="AH57" s="121"/>
      <c r="AI57" s="121"/>
      <c r="AJ57" s="122"/>
      <c r="AK57" s="120" t="s">
        <v>49</v>
      </c>
      <c r="AL57" s="121"/>
      <c r="AM57" s="121"/>
      <c r="AN57" s="121"/>
      <c r="AO57" s="122"/>
      <c r="AP57" s="104">
        <v>5</v>
      </c>
      <c r="AQ57" s="92"/>
      <c r="AR57" s="92" t="s">
        <v>55</v>
      </c>
      <c r="AS57" s="92"/>
      <c r="AT57" s="92">
        <v>1</v>
      </c>
      <c r="AU57" s="92"/>
      <c r="AV57" s="92" t="s">
        <v>26</v>
      </c>
      <c r="AW57" s="92"/>
      <c r="AX57" s="93">
        <f>IF(AP57+AT57=0,"",AP57/(AP57+AT57)*100)</f>
        <v>83.333333333333343</v>
      </c>
      <c r="AY57" s="93"/>
      <c r="AZ57" s="93"/>
      <c r="BA57" s="94">
        <v>2</v>
      </c>
      <c r="BB57" s="94"/>
      <c r="BC57" s="94"/>
      <c r="BD57" s="95">
        <f>IF(BE57=0,"",ROUND(BE57/BF57,5))</f>
        <v>1.63889</v>
      </c>
      <c r="BE57" s="155">
        <f>(G59+L59+V59+AA59+AF59+AK59)</f>
        <v>413</v>
      </c>
      <c r="BF57" s="155">
        <f>(J59+O59+Y59+AD59+AI59+AN59)</f>
        <v>252</v>
      </c>
    </row>
    <row r="58" spans="2:58" ht="12" customHeight="1" x14ac:dyDescent="0.2">
      <c r="B58" s="182"/>
      <c r="C58" s="183"/>
      <c r="D58" s="183"/>
      <c r="E58" s="183"/>
      <c r="F58" s="184"/>
      <c r="G58" s="100"/>
      <c r="H58" s="101"/>
      <c r="I58" s="101"/>
      <c r="J58" s="101"/>
      <c r="K58" s="102"/>
      <c r="L58" s="100"/>
      <c r="M58" s="101"/>
      <c r="N58" s="101"/>
      <c r="O58" s="101"/>
      <c r="P58" s="102"/>
      <c r="Q58" s="103"/>
      <c r="R58" s="103"/>
      <c r="S58" s="103"/>
      <c r="T58" s="103"/>
      <c r="U58" s="103"/>
      <c r="V58" s="123"/>
      <c r="W58" s="124"/>
      <c r="X58" s="124"/>
      <c r="Y58" s="124"/>
      <c r="Z58" s="125"/>
      <c r="AA58" s="123"/>
      <c r="AB58" s="124"/>
      <c r="AC58" s="124"/>
      <c r="AD58" s="124"/>
      <c r="AE58" s="125"/>
      <c r="AF58" s="123"/>
      <c r="AG58" s="124"/>
      <c r="AH58" s="124"/>
      <c r="AI58" s="124"/>
      <c r="AJ58" s="125"/>
      <c r="AK58" s="123"/>
      <c r="AL58" s="124"/>
      <c r="AM58" s="124"/>
      <c r="AN58" s="124"/>
      <c r="AO58" s="125"/>
      <c r="AP58" s="104"/>
      <c r="AQ58" s="92"/>
      <c r="AR58" s="92"/>
      <c r="AS58" s="92"/>
      <c r="AT58" s="92"/>
      <c r="AU58" s="92"/>
      <c r="AV58" s="92"/>
      <c r="AW58" s="92"/>
      <c r="AX58" s="93"/>
      <c r="AY58" s="93"/>
      <c r="AZ58" s="93"/>
      <c r="BA58" s="94"/>
      <c r="BB58" s="94"/>
      <c r="BC58" s="94"/>
      <c r="BD58" s="95"/>
      <c r="BE58" s="156"/>
      <c r="BF58" s="156"/>
    </row>
    <row r="59" spans="2:58" ht="12" customHeight="1" x14ac:dyDescent="0.2">
      <c r="B59" s="182"/>
      <c r="C59" s="183"/>
      <c r="D59" s="183"/>
      <c r="E59" s="183"/>
      <c r="F59" s="184"/>
      <c r="G59" s="90">
        <f>T51</f>
        <v>54</v>
      </c>
      <c r="H59" s="82"/>
      <c r="I59" s="82" t="s">
        <v>33</v>
      </c>
      <c r="J59" s="82">
        <f>Q51</f>
        <v>60</v>
      </c>
      <c r="K59" s="83"/>
      <c r="L59" s="90">
        <f>T55</f>
        <v>92</v>
      </c>
      <c r="M59" s="82"/>
      <c r="N59" s="82" t="s">
        <v>33</v>
      </c>
      <c r="O59" s="82">
        <f>Q55</f>
        <v>36</v>
      </c>
      <c r="P59" s="83"/>
      <c r="Q59" s="103"/>
      <c r="R59" s="103"/>
      <c r="S59" s="103"/>
      <c r="T59" s="103"/>
      <c r="U59" s="103"/>
      <c r="V59" s="126">
        <v>94</v>
      </c>
      <c r="W59" s="127"/>
      <c r="X59" s="127" t="s">
        <v>33</v>
      </c>
      <c r="Y59" s="127">
        <v>41</v>
      </c>
      <c r="Z59" s="130"/>
      <c r="AA59" s="126">
        <v>63</v>
      </c>
      <c r="AB59" s="127"/>
      <c r="AC59" s="127" t="s">
        <v>33</v>
      </c>
      <c r="AD59" s="127">
        <v>39</v>
      </c>
      <c r="AE59" s="130"/>
      <c r="AF59" s="126">
        <v>50</v>
      </c>
      <c r="AG59" s="127"/>
      <c r="AH59" s="127" t="s">
        <v>33</v>
      </c>
      <c r="AI59" s="127">
        <v>44</v>
      </c>
      <c r="AJ59" s="130"/>
      <c r="AK59" s="126">
        <v>60</v>
      </c>
      <c r="AL59" s="127"/>
      <c r="AM59" s="127" t="s">
        <v>33</v>
      </c>
      <c r="AN59" s="127">
        <v>32</v>
      </c>
      <c r="AO59" s="130"/>
      <c r="AP59" s="104"/>
      <c r="AQ59" s="92"/>
      <c r="AR59" s="92"/>
      <c r="AS59" s="92"/>
      <c r="AT59" s="92"/>
      <c r="AU59" s="92"/>
      <c r="AV59" s="92"/>
      <c r="AW59" s="92"/>
      <c r="AX59" s="93"/>
      <c r="AY59" s="93"/>
      <c r="AZ59" s="93"/>
      <c r="BA59" s="94"/>
      <c r="BB59" s="94"/>
      <c r="BC59" s="94"/>
      <c r="BD59" s="95"/>
      <c r="BE59" s="156"/>
      <c r="BF59" s="156"/>
    </row>
    <row r="60" spans="2:58" ht="12" customHeight="1" x14ac:dyDescent="0.2">
      <c r="B60" s="185"/>
      <c r="C60" s="186"/>
      <c r="D60" s="186"/>
      <c r="E60" s="186"/>
      <c r="F60" s="187"/>
      <c r="G60" s="91"/>
      <c r="H60" s="84"/>
      <c r="I60" s="84"/>
      <c r="J60" s="84"/>
      <c r="K60" s="85"/>
      <c r="L60" s="91"/>
      <c r="M60" s="84"/>
      <c r="N60" s="84"/>
      <c r="O60" s="84"/>
      <c r="P60" s="85"/>
      <c r="Q60" s="103"/>
      <c r="R60" s="103"/>
      <c r="S60" s="103"/>
      <c r="T60" s="103"/>
      <c r="U60" s="103"/>
      <c r="V60" s="128"/>
      <c r="W60" s="129"/>
      <c r="X60" s="129"/>
      <c r="Y60" s="129"/>
      <c r="Z60" s="131"/>
      <c r="AA60" s="128"/>
      <c r="AB60" s="129"/>
      <c r="AC60" s="129"/>
      <c r="AD60" s="129"/>
      <c r="AE60" s="131"/>
      <c r="AF60" s="128"/>
      <c r="AG60" s="129"/>
      <c r="AH60" s="129"/>
      <c r="AI60" s="129"/>
      <c r="AJ60" s="131"/>
      <c r="AK60" s="128"/>
      <c r="AL60" s="129"/>
      <c r="AM60" s="129"/>
      <c r="AN60" s="129"/>
      <c r="AO60" s="131"/>
      <c r="AP60" s="104"/>
      <c r="AQ60" s="92"/>
      <c r="AR60" s="92"/>
      <c r="AS60" s="92"/>
      <c r="AT60" s="92"/>
      <c r="AU60" s="92"/>
      <c r="AV60" s="92"/>
      <c r="AW60" s="92"/>
      <c r="AX60" s="93"/>
      <c r="AY60" s="93"/>
      <c r="AZ60" s="93"/>
      <c r="BA60" s="94"/>
      <c r="BB60" s="94"/>
      <c r="BC60" s="94"/>
      <c r="BD60" s="95"/>
      <c r="BE60" s="157"/>
      <c r="BF60" s="157"/>
    </row>
    <row r="61" spans="2:58" ht="12" customHeight="1" x14ac:dyDescent="0.2">
      <c r="B61" s="179" t="s">
        <v>126</v>
      </c>
      <c r="C61" s="180"/>
      <c r="D61" s="180"/>
      <c r="E61" s="180"/>
      <c r="F61" s="181"/>
      <c r="G61" s="97" t="str">
        <f>IF(V49="○","●",IF(V49="●","○",V49))</f>
        <v>●</v>
      </c>
      <c r="H61" s="98"/>
      <c r="I61" s="98"/>
      <c r="J61" s="98"/>
      <c r="K61" s="99"/>
      <c r="L61" s="97" t="str">
        <f>IF(V53="○","●",IF(V53="●","○",V53))</f>
        <v>○</v>
      </c>
      <c r="M61" s="98"/>
      <c r="N61" s="98"/>
      <c r="O61" s="98"/>
      <c r="P61" s="99"/>
      <c r="Q61" s="97" t="str">
        <f>IF(V57="○","●",IF(V57="●","○",V57))</f>
        <v>●</v>
      </c>
      <c r="R61" s="98"/>
      <c r="S61" s="98"/>
      <c r="T61" s="98"/>
      <c r="U61" s="99"/>
      <c r="V61" s="103"/>
      <c r="W61" s="103"/>
      <c r="X61" s="103"/>
      <c r="Y61" s="103"/>
      <c r="Z61" s="103"/>
      <c r="AA61" s="120" t="s">
        <v>53</v>
      </c>
      <c r="AB61" s="121"/>
      <c r="AC61" s="121"/>
      <c r="AD61" s="121"/>
      <c r="AE61" s="122"/>
      <c r="AF61" s="120" t="s">
        <v>53</v>
      </c>
      <c r="AG61" s="121"/>
      <c r="AH61" s="121"/>
      <c r="AI61" s="121"/>
      <c r="AJ61" s="122"/>
      <c r="AK61" s="120" t="s">
        <v>53</v>
      </c>
      <c r="AL61" s="121"/>
      <c r="AM61" s="121"/>
      <c r="AN61" s="121"/>
      <c r="AO61" s="122"/>
      <c r="AP61" s="104">
        <v>1</v>
      </c>
      <c r="AQ61" s="92"/>
      <c r="AR61" s="92" t="s">
        <v>55</v>
      </c>
      <c r="AS61" s="92"/>
      <c r="AT61" s="92">
        <v>5</v>
      </c>
      <c r="AU61" s="92"/>
      <c r="AV61" s="92" t="s">
        <v>26</v>
      </c>
      <c r="AW61" s="92"/>
      <c r="AX61" s="93">
        <f>IF(AP61+AT61=0,"",AP61/(AP61+AT61)*100)</f>
        <v>16.666666666666664</v>
      </c>
      <c r="AY61" s="93"/>
      <c r="AZ61" s="93"/>
      <c r="BA61" s="94">
        <v>6</v>
      </c>
      <c r="BB61" s="94"/>
      <c r="BC61" s="94"/>
      <c r="BD61" s="95">
        <f>IF(BE61=0,"",ROUND(BE61/BF61,5))</f>
        <v>0.70206000000000002</v>
      </c>
      <c r="BE61" s="155">
        <f>(G63+L63+Q63+AA63+AF63+AK63)</f>
        <v>238</v>
      </c>
      <c r="BF61" s="155">
        <f>(J63+O63+T63+AD63+AI63+AN63)</f>
        <v>339</v>
      </c>
    </row>
    <row r="62" spans="2:58" ht="12" customHeight="1" x14ac:dyDescent="0.2">
      <c r="B62" s="182"/>
      <c r="C62" s="183"/>
      <c r="D62" s="183"/>
      <c r="E62" s="183"/>
      <c r="F62" s="184"/>
      <c r="G62" s="100"/>
      <c r="H62" s="101"/>
      <c r="I62" s="101"/>
      <c r="J62" s="101"/>
      <c r="K62" s="102"/>
      <c r="L62" s="100"/>
      <c r="M62" s="101"/>
      <c r="N62" s="101"/>
      <c r="O62" s="101"/>
      <c r="P62" s="102"/>
      <c r="Q62" s="100"/>
      <c r="R62" s="101"/>
      <c r="S62" s="101"/>
      <c r="T62" s="101"/>
      <c r="U62" s="102"/>
      <c r="V62" s="103"/>
      <c r="W62" s="103"/>
      <c r="X62" s="103"/>
      <c r="Y62" s="103"/>
      <c r="Z62" s="103"/>
      <c r="AA62" s="123"/>
      <c r="AB62" s="124"/>
      <c r="AC62" s="124"/>
      <c r="AD62" s="124"/>
      <c r="AE62" s="125"/>
      <c r="AF62" s="123"/>
      <c r="AG62" s="124"/>
      <c r="AH62" s="124"/>
      <c r="AI62" s="124"/>
      <c r="AJ62" s="125"/>
      <c r="AK62" s="123"/>
      <c r="AL62" s="124"/>
      <c r="AM62" s="124"/>
      <c r="AN62" s="124"/>
      <c r="AO62" s="125"/>
      <c r="AP62" s="104"/>
      <c r="AQ62" s="92"/>
      <c r="AR62" s="92"/>
      <c r="AS62" s="92"/>
      <c r="AT62" s="92"/>
      <c r="AU62" s="92"/>
      <c r="AV62" s="92"/>
      <c r="AW62" s="92"/>
      <c r="AX62" s="93"/>
      <c r="AY62" s="93"/>
      <c r="AZ62" s="93"/>
      <c r="BA62" s="94"/>
      <c r="BB62" s="94"/>
      <c r="BC62" s="94"/>
      <c r="BD62" s="95"/>
      <c r="BE62" s="156"/>
      <c r="BF62" s="156"/>
    </row>
    <row r="63" spans="2:58" ht="12" customHeight="1" x14ac:dyDescent="0.2">
      <c r="B63" s="182"/>
      <c r="C63" s="183"/>
      <c r="D63" s="183"/>
      <c r="E63" s="183"/>
      <c r="F63" s="184"/>
      <c r="G63" s="90">
        <f>Y51</f>
        <v>0</v>
      </c>
      <c r="H63" s="82"/>
      <c r="I63" s="82" t="s">
        <v>33</v>
      </c>
      <c r="J63" s="82">
        <f>V51</f>
        <v>20</v>
      </c>
      <c r="K63" s="83"/>
      <c r="L63" s="90">
        <f>Y55</f>
        <v>53</v>
      </c>
      <c r="M63" s="82"/>
      <c r="N63" s="82" t="s">
        <v>33</v>
      </c>
      <c r="O63" s="82">
        <f>V55</f>
        <v>46</v>
      </c>
      <c r="P63" s="83"/>
      <c r="Q63" s="90">
        <f>Y59</f>
        <v>41</v>
      </c>
      <c r="R63" s="82"/>
      <c r="S63" s="82" t="s">
        <v>33</v>
      </c>
      <c r="T63" s="82">
        <f>V59</f>
        <v>94</v>
      </c>
      <c r="U63" s="83"/>
      <c r="V63" s="103"/>
      <c r="W63" s="103"/>
      <c r="X63" s="103"/>
      <c r="Y63" s="103"/>
      <c r="Z63" s="103"/>
      <c r="AA63" s="126">
        <v>48</v>
      </c>
      <c r="AB63" s="127"/>
      <c r="AC63" s="127" t="s">
        <v>33</v>
      </c>
      <c r="AD63" s="127">
        <v>63</v>
      </c>
      <c r="AE63" s="130"/>
      <c r="AF63" s="126">
        <v>51</v>
      </c>
      <c r="AG63" s="127"/>
      <c r="AH63" s="127" t="s">
        <v>33</v>
      </c>
      <c r="AI63" s="127">
        <v>69</v>
      </c>
      <c r="AJ63" s="130"/>
      <c r="AK63" s="126">
        <v>45</v>
      </c>
      <c r="AL63" s="127"/>
      <c r="AM63" s="127" t="s">
        <v>33</v>
      </c>
      <c r="AN63" s="127">
        <v>47</v>
      </c>
      <c r="AO63" s="130"/>
      <c r="AP63" s="104"/>
      <c r="AQ63" s="92"/>
      <c r="AR63" s="92"/>
      <c r="AS63" s="92"/>
      <c r="AT63" s="92"/>
      <c r="AU63" s="92"/>
      <c r="AV63" s="92"/>
      <c r="AW63" s="92"/>
      <c r="AX63" s="93"/>
      <c r="AY63" s="93"/>
      <c r="AZ63" s="93"/>
      <c r="BA63" s="94"/>
      <c r="BB63" s="94"/>
      <c r="BC63" s="94"/>
      <c r="BD63" s="95"/>
      <c r="BE63" s="156"/>
      <c r="BF63" s="156"/>
    </row>
    <row r="64" spans="2:58" ht="12" customHeight="1" x14ac:dyDescent="0.2">
      <c r="B64" s="185"/>
      <c r="C64" s="186"/>
      <c r="D64" s="186"/>
      <c r="E64" s="186"/>
      <c r="F64" s="187"/>
      <c r="G64" s="91"/>
      <c r="H64" s="84"/>
      <c r="I64" s="84"/>
      <c r="J64" s="84"/>
      <c r="K64" s="85"/>
      <c r="L64" s="91"/>
      <c r="M64" s="84"/>
      <c r="N64" s="84"/>
      <c r="O64" s="84"/>
      <c r="P64" s="85"/>
      <c r="Q64" s="91"/>
      <c r="R64" s="84"/>
      <c r="S64" s="84"/>
      <c r="T64" s="84"/>
      <c r="U64" s="85"/>
      <c r="V64" s="103"/>
      <c r="W64" s="103"/>
      <c r="X64" s="103"/>
      <c r="Y64" s="103"/>
      <c r="Z64" s="103"/>
      <c r="AA64" s="128"/>
      <c r="AB64" s="129"/>
      <c r="AC64" s="129"/>
      <c r="AD64" s="129"/>
      <c r="AE64" s="131"/>
      <c r="AF64" s="128"/>
      <c r="AG64" s="129"/>
      <c r="AH64" s="129"/>
      <c r="AI64" s="129"/>
      <c r="AJ64" s="131"/>
      <c r="AK64" s="128"/>
      <c r="AL64" s="129"/>
      <c r="AM64" s="129"/>
      <c r="AN64" s="129"/>
      <c r="AO64" s="131"/>
      <c r="AP64" s="104"/>
      <c r="AQ64" s="92"/>
      <c r="AR64" s="92"/>
      <c r="AS64" s="92"/>
      <c r="AT64" s="92"/>
      <c r="AU64" s="92"/>
      <c r="AV64" s="92"/>
      <c r="AW64" s="92"/>
      <c r="AX64" s="93"/>
      <c r="AY64" s="93"/>
      <c r="AZ64" s="93"/>
      <c r="BA64" s="94"/>
      <c r="BB64" s="94"/>
      <c r="BC64" s="94"/>
      <c r="BD64" s="95"/>
      <c r="BE64" s="157"/>
      <c r="BF64" s="157"/>
    </row>
    <row r="65" spans="2:58" ht="12" customHeight="1" x14ac:dyDescent="0.2">
      <c r="B65" s="158" t="s">
        <v>127</v>
      </c>
      <c r="C65" s="159"/>
      <c r="D65" s="159"/>
      <c r="E65" s="159"/>
      <c r="F65" s="160"/>
      <c r="G65" s="97" t="str">
        <f>IF(AA49="○","●",IF(AA49="●","○",AA49))</f>
        <v>○</v>
      </c>
      <c r="H65" s="98"/>
      <c r="I65" s="98"/>
      <c r="J65" s="98"/>
      <c r="K65" s="99"/>
      <c r="L65" s="97" t="str">
        <f>IF(AA53="○","●",IF(AA53="●","○",AA53))</f>
        <v>○</v>
      </c>
      <c r="M65" s="98"/>
      <c r="N65" s="98"/>
      <c r="O65" s="98"/>
      <c r="P65" s="99"/>
      <c r="Q65" s="97" t="str">
        <f>IF(AA57="○","●",IF(AA57="●","○",AA57))</f>
        <v>●</v>
      </c>
      <c r="R65" s="98"/>
      <c r="S65" s="98"/>
      <c r="T65" s="98"/>
      <c r="U65" s="99"/>
      <c r="V65" s="97" t="str">
        <f>IF(AA61="○","●",IF(AA61="●","○",AA61))</f>
        <v>○</v>
      </c>
      <c r="W65" s="98"/>
      <c r="X65" s="98"/>
      <c r="Y65" s="98"/>
      <c r="Z65" s="99"/>
      <c r="AA65" s="103"/>
      <c r="AB65" s="103"/>
      <c r="AC65" s="103"/>
      <c r="AD65" s="103"/>
      <c r="AE65" s="103"/>
      <c r="AF65" s="120" t="s">
        <v>61</v>
      </c>
      <c r="AG65" s="121"/>
      <c r="AH65" s="121"/>
      <c r="AI65" s="121"/>
      <c r="AJ65" s="122"/>
      <c r="AK65" s="120" t="s">
        <v>49</v>
      </c>
      <c r="AL65" s="121"/>
      <c r="AM65" s="121"/>
      <c r="AN65" s="121"/>
      <c r="AO65" s="122"/>
      <c r="AP65" s="104">
        <v>4</v>
      </c>
      <c r="AQ65" s="92"/>
      <c r="AR65" s="92" t="s">
        <v>55</v>
      </c>
      <c r="AS65" s="92"/>
      <c r="AT65" s="92">
        <v>2</v>
      </c>
      <c r="AU65" s="92"/>
      <c r="AV65" s="92" t="s">
        <v>26</v>
      </c>
      <c r="AW65" s="92"/>
      <c r="AX65" s="93">
        <f>IF(AP65+AT65=0,"",AP65/(AP65+AT65)*100)</f>
        <v>66.666666666666657</v>
      </c>
      <c r="AY65" s="93"/>
      <c r="AZ65" s="93"/>
      <c r="BA65" s="94">
        <v>3</v>
      </c>
      <c r="BB65" s="94"/>
      <c r="BC65" s="94"/>
      <c r="BD65" s="95">
        <f>IF(BE65=0,"",ROUND(BE65/BF65,5))</f>
        <v>1.06792</v>
      </c>
      <c r="BE65" s="155">
        <f>(G67+L67+Q67+V67+AF67+AK67)</f>
        <v>283</v>
      </c>
      <c r="BF65" s="155">
        <f>(J67+O67+T67+Y67+AI67+AN67)</f>
        <v>265</v>
      </c>
    </row>
    <row r="66" spans="2:58" ht="12" customHeight="1" x14ac:dyDescent="0.2">
      <c r="B66" s="161"/>
      <c r="C66" s="162"/>
      <c r="D66" s="162"/>
      <c r="E66" s="162"/>
      <c r="F66" s="163"/>
      <c r="G66" s="100"/>
      <c r="H66" s="101"/>
      <c r="I66" s="101"/>
      <c r="J66" s="101"/>
      <c r="K66" s="102"/>
      <c r="L66" s="100"/>
      <c r="M66" s="101"/>
      <c r="N66" s="101"/>
      <c r="O66" s="101"/>
      <c r="P66" s="102"/>
      <c r="Q66" s="100"/>
      <c r="R66" s="101"/>
      <c r="S66" s="101"/>
      <c r="T66" s="101"/>
      <c r="U66" s="102"/>
      <c r="V66" s="100"/>
      <c r="W66" s="101"/>
      <c r="X66" s="101"/>
      <c r="Y66" s="101"/>
      <c r="Z66" s="102"/>
      <c r="AA66" s="103"/>
      <c r="AB66" s="103"/>
      <c r="AC66" s="103"/>
      <c r="AD66" s="103"/>
      <c r="AE66" s="103"/>
      <c r="AF66" s="123"/>
      <c r="AG66" s="124"/>
      <c r="AH66" s="124"/>
      <c r="AI66" s="124"/>
      <c r="AJ66" s="125"/>
      <c r="AK66" s="123"/>
      <c r="AL66" s="124"/>
      <c r="AM66" s="124"/>
      <c r="AN66" s="124"/>
      <c r="AO66" s="125"/>
      <c r="AP66" s="104"/>
      <c r="AQ66" s="92"/>
      <c r="AR66" s="92"/>
      <c r="AS66" s="92"/>
      <c r="AT66" s="92"/>
      <c r="AU66" s="92"/>
      <c r="AV66" s="92"/>
      <c r="AW66" s="92"/>
      <c r="AX66" s="93"/>
      <c r="AY66" s="93"/>
      <c r="AZ66" s="93"/>
      <c r="BA66" s="94"/>
      <c r="BB66" s="94"/>
      <c r="BC66" s="94"/>
      <c r="BD66" s="95"/>
      <c r="BE66" s="156"/>
      <c r="BF66" s="156"/>
    </row>
    <row r="67" spans="2:58" ht="12" customHeight="1" x14ac:dyDescent="0.2">
      <c r="B67" s="161"/>
      <c r="C67" s="162"/>
      <c r="D67" s="162"/>
      <c r="E67" s="162"/>
      <c r="F67" s="163"/>
      <c r="G67" s="90">
        <f>AD51</f>
        <v>65</v>
      </c>
      <c r="H67" s="82"/>
      <c r="I67" s="82" t="s">
        <v>33</v>
      </c>
      <c r="J67" s="82">
        <f>AA51</f>
        <v>53</v>
      </c>
      <c r="K67" s="83"/>
      <c r="L67" s="90">
        <f>AD55</f>
        <v>20</v>
      </c>
      <c r="M67" s="82"/>
      <c r="N67" s="82" t="s">
        <v>33</v>
      </c>
      <c r="O67" s="82">
        <f>AA55</f>
        <v>0</v>
      </c>
      <c r="P67" s="83"/>
      <c r="Q67" s="90">
        <f>AD59</f>
        <v>39</v>
      </c>
      <c r="R67" s="82"/>
      <c r="S67" s="82" t="s">
        <v>33</v>
      </c>
      <c r="T67" s="82">
        <f>AA59</f>
        <v>63</v>
      </c>
      <c r="U67" s="83"/>
      <c r="V67" s="90">
        <f>AD63</f>
        <v>63</v>
      </c>
      <c r="W67" s="82"/>
      <c r="X67" s="82" t="s">
        <v>33</v>
      </c>
      <c r="Y67" s="82">
        <f>AA63</f>
        <v>48</v>
      </c>
      <c r="Z67" s="83"/>
      <c r="AA67" s="103"/>
      <c r="AB67" s="103"/>
      <c r="AC67" s="103"/>
      <c r="AD67" s="103"/>
      <c r="AE67" s="103"/>
      <c r="AF67" s="126">
        <v>39</v>
      </c>
      <c r="AG67" s="127"/>
      <c r="AH67" s="127" t="s">
        <v>33</v>
      </c>
      <c r="AI67" s="127">
        <v>49</v>
      </c>
      <c r="AJ67" s="130"/>
      <c r="AK67" s="126">
        <v>57</v>
      </c>
      <c r="AL67" s="127"/>
      <c r="AM67" s="127" t="s">
        <v>33</v>
      </c>
      <c r="AN67" s="127">
        <v>52</v>
      </c>
      <c r="AO67" s="130"/>
      <c r="AP67" s="104"/>
      <c r="AQ67" s="92"/>
      <c r="AR67" s="92"/>
      <c r="AS67" s="92"/>
      <c r="AT67" s="92"/>
      <c r="AU67" s="92"/>
      <c r="AV67" s="92"/>
      <c r="AW67" s="92"/>
      <c r="AX67" s="93"/>
      <c r="AY67" s="93"/>
      <c r="AZ67" s="93"/>
      <c r="BA67" s="94"/>
      <c r="BB67" s="94"/>
      <c r="BC67" s="94"/>
      <c r="BD67" s="95"/>
      <c r="BE67" s="156"/>
      <c r="BF67" s="156"/>
    </row>
    <row r="68" spans="2:58" ht="12" customHeight="1" x14ac:dyDescent="0.2">
      <c r="B68" s="176"/>
      <c r="C68" s="177"/>
      <c r="D68" s="177"/>
      <c r="E68" s="177"/>
      <c r="F68" s="178"/>
      <c r="G68" s="91"/>
      <c r="H68" s="84"/>
      <c r="I68" s="84"/>
      <c r="J68" s="84"/>
      <c r="K68" s="85"/>
      <c r="L68" s="91"/>
      <c r="M68" s="84"/>
      <c r="N68" s="84"/>
      <c r="O68" s="84"/>
      <c r="P68" s="85"/>
      <c r="Q68" s="91"/>
      <c r="R68" s="84"/>
      <c r="S68" s="84"/>
      <c r="T68" s="84"/>
      <c r="U68" s="85"/>
      <c r="V68" s="91"/>
      <c r="W68" s="84"/>
      <c r="X68" s="84"/>
      <c r="Y68" s="84"/>
      <c r="Z68" s="85"/>
      <c r="AA68" s="103"/>
      <c r="AB68" s="103"/>
      <c r="AC68" s="103"/>
      <c r="AD68" s="103"/>
      <c r="AE68" s="103"/>
      <c r="AF68" s="128"/>
      <c r="AG68" s="129"/>
      <c r="AH68" s="129"/>
      <c r="AI68" s="129"/>
      <c r="AJ68" s="131"/>
      <c r="AK68" s="128"/>
      <c r="AL68" s="129"/>
      <c r="AM68" s="129"/>
      <c r="AN68" s="129"/>
      <c r="AO68" s="131"/>
      <c r="AP68" s="104"/>
      <c r="AQ68" s="92"/>
      <c r="AR68" s="92"/>
      <c r="AS68" s="92"/>
      <c r="AT68" s="92"/>
      <c r="AU68" s="92"/>
      <c r="AV68" s="92"/>
      <c r="AW68" s="92"/>
      <c r="AX68" s="93"/>
      <c r="AY68" s="93"/>
      <c r="AZ68" s="93"/>
      <c r="BA68" s="94"/>
      <c r="BB68" s="94"/>
      <c r="BC68" s="94"/>
      <c r="BD68" s="95"/>
      <c r="BE68" s="157"/>
      <c r="BF68" s="157"/>
    </row>
    <row r="69" spans="2:58" ht="12" customHeight="1" x14ac:dyDescent="0.2">
      <c r="B69" s="167" t="s">
        <v>129</v>
      </c>
      <c r="C69" s="168"/>
      <c r="D69" s="168"/>
      <c r="E69" s="168"/>
      <c r="F69" s="169"/>
      <c r="G69" s="97" t="str">
        <f>IF(AF49="○","●",IF(AF49="●","○",AF49))</f>
        <v>●</v>
      </c>
      <c r="H69" s="98"/>
      <c r="I69" s="98"/>
      <c r="J69" s="98"/>
      <c r="K69" s="99"/>
      <c r="L69" s="97" t="str">
        <f>IF(AF53="○","●",IF(AF53="●","○",AF53))</f>
        <v>○</v>
      </c>
      <c r="M69" s="98"/>
      <c r="N69" s="98"/>
      <c r="O69" s="98"/>
      <c r="P69" s="99"/>
      <c r="Q69" s="97" t="str">
        <f>IF(AF57="○","●",IF(AF57="●","○",AF57))</f>
        <v>●</v>
      </c>
      <c r="R69" s="98"/>
      <c r="S69" s="98"/>
      <c r="T69" s="98"/>
      <c r="U69" s="99"/>
      <c r="V69" s="97" t="str">
        <f>IF(AF61="○","●",IF(AF61="●","○",AF61))</f>
        <v>○</v>
      </c>
      <c r="W69" s="98"/>
      <c r="X69" s="98"/>
      <c r="Y69" s="98"/>
      <c r="Z69" s="99"/>
      <c r="AA69" s="97" t="str">
        <f>IF(AF65="○","●",IF(AF65="●","○",AF65))</f>
        <v>○</v>
      </c>
      <c r="AB69" s="98"/>
      <c r="AC69" s="98"/>
      <c r="AD69" s="98"/>
      <c r="AE69" s="99"/>
      <c r="AF69" s="103"/>
      <c r="AG69" s="103"/>
      <c r="AH69" s="103"/>
      <c r="AI69" s="103"/>
      <c r="AJ69" s="103"/>
      <c r="AK69" s="120" t="s">
        <v>61</v>
      </c>
      <c r="AL69" s="121"/>
      <c r="AM69" s="121"/>
      <c r="AN69" s="121"/>
      <c r="AO69" s="122"/>
      <c r="AP69" s="104">
        <v>3</v>
      </c>
      <c r="AQ69" s="92"/>
      <c r="AR69" s="92" t="s">
        <v>55</v>
      </c>
      <c r="AS69" s="92"/>
      <c r="AT69" s="92">
        <v>3</v>
      </c>
      <c r="AU69" s="92"/>
      <c r="AV69" s="92" t="s">
        <v>26</v>
      </c>
      <c r="AW69" s="92"/>
      <c r="AX69" s="93">
        <f>IF(AP69+AT69=0,"",AP69/(AP69+AT69)*100)</f>
        <v>50</v>
      </c>
      <c r="AY69" s="93"/>
      <c r="AZ69" s="93"/>
      <c r="BA69" s="94">
        <v>5</v>
      </c>
      <c r="BB69" s="94"/>
      <c r="BC69" s="94"/>
      <c r="BD69" s="95">
        <f>IF(BE69=0,"",ROUND(BE69/BF69,5))</f>
        <v>1.1333299999999999</v>
      </c>
      <c r="BE69" s="155">
        <f>(G71+L71+Q71+V71+AA71+AK71)</f>
        <v>289</v>
      </c>
      <c r="BF69" s="155">
        <f>(J71+O71+T71+Y71+AD71+AN71)</f>
        <v>255</v>
      </c>
    </row>
    <row r="70" spans="2:58" ht="12" customHeight="1" x14ac:dyDescent="0.2">
      <c r="B70" s="170"/>
      <c r="C70" s="171"/>
      <c r="D70" s="171"/>
      <c r="E70" s="171"/>
      <c r="F70" s="172"/>
      <c r="G70" s="100"/>
      <c r="H70" s="101"/>
      <c r="I70" s="101"/>
      <c r="J70" s="101"/>
      <c r="K70" s="102"/>
      <c r="L70" s="100"/>
      <c r="M70" s="101"/>
      <c r="N70" s="101"/>
      <c r="O70" s="101"/>
      <c r="P70" s="102"/>
      <c r="Q70" s="100"/>
      <c r="R70" s="101"/>
      <c r="S70" s="101"/>
      <c r="T70" s="101"/>
      <c r="U70" s="102"/>
      <c r="V70" s="100"/>
      <c r="W70" s="101"/>
      <c r="X70" s="101"/>
      <c r="Y70" s="101"/>
      <c r="Z70" s="102"/>
      <c r="AA70" s="100"/>
      <c r="AB70" s="101"/>
      <c r="AC70" s="101"/>
      <c r="AD70" s="101"/>
      <c r="AE70" s="102"/>
      <c r="AF70" s="103"/>
      <c r="AG70" s="103"/>
      <c r="AH70" s="103"/>
      <c r="AI70" s="103"/>
      <c r="AJ70" s="103"/>
      <c r="AK70" s="123"/>
      <c r="AL70" s="124"/>
      <c r="AM70" s="124"/>
      <c r="AN70" s="124"/>
      <c r="AO70" s="125"/>
      <c r="AP70" s="104"/>
      <c r="AQ70" s="92"/>
      <c r="AR70" s="92"/>
      <c r="AS70" s="92"/>
      <c r="AT70" s="92"/>
      <c r="AU70" s="92"/>
      <c r="AV70" s="92"/>
      <c r="AW70" s="92"/>
      <c r="AX70" s="93"/>
      <c r="AY70" s="93"/>
      <c r="AZ70" s="93"/>
      <c r="BA70" s="94"/>
      <c r="BB70" s="94"/>
      <c r="BC70" s="94"/>
      <c r="BD70" s="95"/>
      <c r="BE70" s="156"/>
      <c r="BF70" s="156"/>
    </row>
    <row r="71" spans="2:58" ht="12" customHeight="1" x14ac:dyDescent="0.2">
      <c r="B71" s="170"/>
      <c r="C71" s="171"/>
      <c r="D71" s="171"/>
      <c r="E71" s="171"/>
      <c r="F71" s="172"/>
      <c r="G71" s="90">
        <f>AI51</f>
        <v>56</v>
      </c>
      <c r="H71" s="82"/>
      <c r="I71" s="82" t="s">
        <v>33</v>
      </c>
      <c r="J71" s="82">
        <f>AF51</f>
        <v>60</v>
      </c>
      <c r="K71" s="83"/>
      <c r="L71" s="90">
        <f>AI55</f>
        <v>20</v>
      </c>
      <c r="M71" s="82"/>
      <c r="N71" s="82" t="s">
        <v>33</v>
      </c>
      <c r="O71" s="82">
        <f>AF55</f>
        <v>0</v>
      </c>
      <c r="P71" s="83"/>
      <c r="Q71" s="90">
        <f>AI59</f>
        <v>44</v>
      </c>
      <c r="R71" s="82"/>
      <c r="S71" s="82" t="s">
        <v>33</v>
      </c>
      <c r="T71" s="82">
        <f>AF59</f>
        <v>50</v>
      </c>
      <c r="U71" s="83"/>
      <c r="V71" s="90">
        <f>AI63</f>
        <v>69</v>
      </c>
      <c r="W71" s="82"/>
      <c r="X71" s="82" t="s">
        <v>33</v>
      </c>
      <c r="Y71" s="82">
        <f>AF63</f>
        <v>51</v>
      </c>
      <c r="Z71" s="83"/>
      <c r="AA71" s="90">
        <f>AI67</f>
        <v>49</v>
      </c>
      <c r="AB71" s="82"/>
      <c r="AC71" s="82" t="s">
        <v>33</v>
      </c>
      <c r="AD71" s="82">
        <f>AF67</f>
        <v>39</v>
      </c>
      <c r="AE71" s="83"/>
      <c r="AF71" s="103"/>
      <c r="AG71" s="103"/>
      <c r="AH71" s="103"/>
      <c r="AI71" s="103"/>
      <c r="AJ71" s="103"/>
      <c r="AK71" s="126">
        <v>51</v>
      </c>
      <c r="AL71" s="127"/>
      <c r="AM71" s="127" t="s">
        <v>33</v>
      </c>
      <c r="AN71" s="127">
        <v>55</v>
      </c>
      <c r="AO71" s="130"/>
      <c r="AP71" s="104"/>
      <c r="AQ71" s="92"/>
      <c r="AR71" s="92"/>
      <c r="AS71" s="92"/>
      <c r="AT71" s="92"/>
      <c r="AU71" s="92"/>
      <c r="AV71" s="92"/>
      <c r="AW71" s="92"/>
      <c r="AX71" s="93"/>
      <c r="AY71" s="93"/>
      <c r="AZ71" s="93"/>
      <c r="BA71" s="94"/>
      <c r="BB71" s="94"/>
      <c r="BC71" s="94"/>
      <c r="BD71" s="95"/>
      <c r="BE71" s="156"/>
      <c r="BF71" s="156"/>
    </row>
    <row r="72" spans="2:58" ht="12" customHeight="1" x14ac:dyDescent="0.2">
      <c r="B72" s="173"/>
      <c r="C72" s="174"/>
      <c r="D72" s="174"/>
      <c r="E72" s="174"/>
      <c r="F72" s="175"/>
      <c r="G72" s="91"/>
      <c r="H72" s="84"/>
      <c r="I72" s="84"/>
      <c r="J72" s="84"/>
      <c r="K72" s="85"/>
      <c r="L72" s="91"/>
      <c r="M72" s="84"/>
      <c r="N72" s="84"/>
      <c r="O72" s="84"/>
      <c r="P72" s="85"/>
      <c r="Q72" s="91"/>
      <c r="R72" s="84"/>
      <c r="S72" s="84"/>
      <c r="T72" s="84"/>
      <c r="U72" s="85"/>
      <c r="V72" s="91"/>
      <c r="W72" s="84"/>
      <c r="X72" s="84"/>
      <c r="Y72" s="84"/>
      <c r="Z72" s="85"/>
      <c r="AA72" s="91"/>
      <c r="AB72" s="84"/>
      <c r="AC72" s="84"/>
      <c r="AD72" s="84"/>
      <c r="AE72" s="85"/>
      <c r="AF72" s="103"/>
      <c r="AG72" s="103"/>
      <c r="AH72" s="103"/>
      <c r="AI72" s="103"/>
      <c r="AJ72" s="103"/>
      <c r="AK72" s="128"/>
      <c r="AL72" s="129"/>
      <c r="AM72" s="129"/>
      <c r="AN72" s="129"/>
      <c r="AO72" s="131"/>
      <c r="AP72" s="104"/>
      <c r="AQ72" s="92"/>
      <c r="AR72" s="92"/>
      <c r="AS72" s="92"/>
      <c r="AT72" s="92"/>
      <c r="AU72" s="92"/>
      <c r="AV72" s="92"/>
      <c r="AW72" s="92"/>
      <c r="AX72" s="93"/>
      <c r="AY72" s="93"/>
      <c r="AZ72" s="93"/>
      <c r="BA72" s="94"/>
      <c r="BB72" s="94"/>
      <c r="BC72" s="94"/>
      <c r="BD72" s="95"/>
      <c r="BE72" s="157"/>
      <c r="BF72" s="157"/>
    </row>
    <row r="73" spans="2:58" ht="12" customHeight="1" x14ac:dyDescent="0.2">
      <c r="B73" s="158" t="s">
        <v>131</v>
      </c>
      <c r="C73" s="159"/>
      <c r="D73" s="159"/>
      <c r="E73" s="159"/>
      <c r="F73" s="160"/>
      <c r="G73" s="97" t="str">
        <f>IF(AK49="○","●",IF(AK49="●","○",AK49))</f>
        <v>●</v>
      </c>
      <c r="H73" s="98"/>
      <c r="I73" s="98"/>
      <c r="J73" s="98"/>
      <c r="K73" s="99"/>
      <c r="L73" s="97" t="str">
        <f>IF(AK53="○","●",IF(AK53="●","○",AK53))</f>
        <v>○</v>
      </c>
      <c r="M73" s="98"/>
      <c r="N73" s="98"/>
      <c r="O73" s="98"/>
      <c r="P73" s="99"/>
      <c r="Q73" s="97" t="str">
        <f>IF(AK57="○","●",IF(AK57="●","○",AK57))</f>
        <v>●</v>
      </c>
      <c r="R73" s="98"/>
      <c r="S73" s="98"/>
      <c r="T73" s="98"/>
      <c r="U73" s="99"/>
      <c r="V73" s="97" t="str">
        <f>IF(AK61="○","●",IF(AK61="●","○",AK61))</f>
        <v>○</v>
      </c>
      <c r="W73" s="98"/>
      <c r="X73" s="98"/>
      <c r="Y73" s="98"/>
      <c r="Z73" s="99"/>
      <c r="AA73" s="97" t="str">
        <f>IF(AK65="○","●",IF(AK65="●","○",AK65))</f>
        <v>●</v>
      </c>
      <c r="AB73" s="98"/>
      <c r="AC73" s="98"/>
      <c r="AD73" s="98"/>
      <c r="AE73" s="99"/>
      <c r="AF73" s="97" t="str">
        <f>IF(AK69="○","●",IF(AK69="●","○",AK69))</f>
        <v>○</v>
      </c>
      <c r="AG73" s="98"/>
      <c r="AH73" s="98"/>
      <c r="AI73" s="98"/>
      <c r="AJ73" s="99"/>
      <c r="AK73" s="132"/>
      <c r="AL73" s="132"/>
      <c r="AM73" s="132"/>
      <c r="AN73" s="132"/>
      <c r="AO73" s="132"/>
      <c r="AP73" s="104">
        <v>3</v>
      </c>
      <c r="AQ73" s="92"/>
      <c r="AR73" s="92" t="s">
        <v>55</v>
      </c>
      <c r="AS73" s="92"/>
      <c r="AT73" s="92">
        <v>3</v>
      </c>
      <c r="AU73" s="92"/>
      <c r="AV73" s="92" t="s">
        <v>26</v>
      </c>
      <c r="AW73" s="92"/>
      <c r="AX73" s="93">
        <f>IF(AP73+AT73=0,"",AP73/(AP73+AT73)*100)</f>
        <v>50</v>
      </c>
      <c r="AY73" s="93"/>
      <c r="AZ73" s="93"/>
      <c r="BA73" s="94">
        <v>4</v>
      </c>
      <c r="BB73" s="94"/>
      <c r="BC73" s="94"/>
      <c r="BD73" s="95">
        <f>IF(BE73=0,"",ROUND(BE73/BF73,5))</f>
        <v>0.86890000000000001</v>
      </c>
      <c r="BE73" s="155">
        <f>(G75+L75+Q75+V75+AA75+AF75)</f>
        <v>285</v>
      </c>
      <c r="BF73" s="155">
        <f>(J75+O75+T75+Y75+AD75+AI75)</f>
        <v>328</v>
      </c>
    </row>
    <row r="74" spans="2:58" ht="12" customHeight="1" x14ac:dyDescent="0.2">
      <c r="B74" s="161"/>
      <c r="C74" s="162"/>
      <c r="D74" s="162"/>
      <c r="E74" s="162"/>
      <c r="F74" s="163"/>
      <c r="G74" s="100"/>
      <c r="H74" s="101"/>
      <c r="I74" s="101"/>
      <c r="J74" s="101"/>
      <c r="K74" s="102"/>
      <c r="L74" s="100"/>
      <c r="M74" s="101"/>
      <c r="N74" s="101"/>
      <c r="O74" s="101"/>
      <c r="P74" s="102"/>
      <c r="Q74" s="100"/>
      <c r="R74" s="101"/>
      <c r="S74" s="101"/>
      <c r="T74" s="101"/>
      <c r="U74" s="102"/>
      <c r="V74" s="100"/>
      <c r="W74" s="101"/>
      <c r="X74" s="101"/>
      <c r="Y74" s="101"/>
      <c r="Z74" s="102"/>
      <c r="AA74" s="100"/>
      <c r="AB74" s="101"/>
      <c r="AC74" s="101"/>
      <c r="AD74" s="101"/>
      <c r="AE74" s="102"/>
      <c r="AF74" s="100"/>
      <c r="AG74" s="101"/>
      <c r="AH74" s="101"/>
      <c r="AI74" s="101"/>
      <c r="AJ74" s="102"/>
      <c r="AK74" s="132"/>
      <c r="AL74" s="132"/>
      <c r="AM74" s="132"/>
      <c r="AN74" s="132"/>
      <c r="AO74" s="132"/>
      <c r="AP74" s="104"/>
      <c r="AQ74" s="92"/>
      <c r="AR74" s="92"/>
      <c r="AS74" s="92"/>
      <c r="AT74" s="92"/>
      <c r="AU74" s="92"/>
      <c r="AV74" s="92"/>
      <c r="AW74" s="92"/>
      <c r="AX74" s="93"/>
      <c r="AY74" s="93"/>
      <c r="AZ74" s="93"/>
      <c r="BA74" s="94"/>
      <c r="BB74" s="94"/>
      <c r="BC74" s="94"/>
      <c r="BD74" s="95"/>
      <c r="BE74" s="156"/>
      <c r="BF74" s="156"/>
    </row>
    <row r="75" spans="2:58" ht="12" customHeight="1" x14ac:dyDescent="0.2">
      <c r="B75" s="161"/>
      <c r="C75" s="162"/>
      <c r="D75" s="162"/>
      <c r="E75" s="162"/>
      <c r="F75" s="163"/>
      <c r="G75" s="90">
        <f>AN51</f>
        <v>35</v>
      </c>
      <c r="H75" s="82"/>
      <c r="I75" s="82" t="s">
        <v>33</v>
      </c>
      <c r="J75" s="82">
        <f>AK51</f>
        <v>82</v>
      </c>
      <c r="K75" s="83"/>
      <c r="L75" s="90">
        <f>AN55</f>
        <v>64</v>
      </c>
      <c r="M75" s="82"/>
      <c r="N75" s="82" t="s">
        <v>33</v>
      </c>
      <c r="O75" s="82">
        <f>AK55</f>
        <v>33</v>
      </c>
      <c r="P75" s="83"/>
      <c r="Q75" s="90">
        <f>AN59</f>
        <v>32</v>
      </c>
      <c r="R75" s="82"/>
      <c r="S75" s="82" t="s">
        <v>33</v>
      </c>
      <c r="T75" s="82">
        <f>AK59</f>
        <v>60</v>
      </c>
      <c r="U75" s="83"/>
      <c r="V75" s="90">
        <f>AN63</f>
        <v>47</v>
      </c>
      <c r="W75" s="82"/>
      <c r="X75" s="82" t="s">
        <v>33</v>
      </c>
      <c r="Y75" s="82">
        <f>AK63</f>
        <v>45</v>
      </c>
      <c r="Z75" s="83"/>
      <c r="AA75" s="90">
        <f>AN67</f>
        <v>52</v>
      </c>
      <c r="AB75" s="82"/>
      <c r="AC75" s="82" t="s">
        <v>33</v>
      </c>
      <c r="AD75" s="82">
        <f>AK67</f>
        <v>57</v>
      </c>
      <c r="AE75" s="83"/>
      <c r="AF75" s="90">
        <f>AN71</f>
        <v>55</v>
      </c>
      <c r="AG75" s="82"/>
      <c r="AH75" s="82" t="s">
        <v>33</v>
      </c>
      <c r="AI75" s="82">
        <f>AK71</f>
        <v>51</v>
      </c>
      <c r="AJ75" s="83"/>
      <c r="AK75" s="132"/>
      <c r="AL75" s="132"/>
      <c r="AM75" s="132"/>
      <c r="AN75" s="132"/>
      <c r="AO75" s="132"/>
      <c r="AP75" s="104"/>
      <c r="AQ75" s="92"/>
      <c r="AR75" s="92"/>
      <c r="AS75" s="92"/>
      <c r="AT75" s="92"/>
      <c r="AU75" s="92"/>
      <c r="AV75" s="92"/>
      <c r="AW75" s="92"/>
      <c r="AX75" s="93"/>
      <c r="AY75" s="93"/>
      <c r="AZ75" s="93"/>
      <c r="BA75" s="94"/>
      <c r="BB75" s="94"/>
      <c r="BC75" s="94"/>
      <c r="BD75" s="95"/>
      <c r="BE75" s="156"/>
      <c r="BF75" s="156"/>
    </row>
    <row r="76" spans="2:58" ht="12" customHeight="1" x14ac:dyDescent="0.2">
      <c r="B76" s="164"/>
      <c r="C76" s="165"/>
      <c r="D76" s="165"/>
      <c r="E76" s="165"/>
      <c r="F76" s="166"/>
      <c r="G76" s="91"/>
      <c r="H76" s="84"/>
      <c r="I76" s="84"/>
      <c r="J76" s="84"/>
      <c r="K76" s="85"/>
      <c r="L76" s="91"/>
      <c r="M76" s="84"/>
      <c r="N76" s="84"/>
      <c r="O76" s="84"/>
      <c r="P76" s="85"/>
      <c r="Q76" s="91"/>
      <c r="R76" s="84"/>
      <c r="S76" s="84"/>
      <c r="T76" s="84"/>
      <c r="U76" s="85"/>
      <c r="V76" s="91"/>
      <c r="W76" s="84"/>
      <c r="X76" s="84"/>
      <c r="Y76" s="84"/>
      <c r="Z76" s="85"/>
      <c r="AA76" s="91"/>
      <c r="AB76" s="84"/>
      <c r="AC76" s="84"/>
      <c r="AD76" s="84"/>
      <c r="AE76" s="85"/>
      <c r="AF76" s="91"/>
      <c r="AG76" s="84"/>
      <c r="AH76" s="84"/>
      <c r="AI76" s="84"/>
      <c r="AJ76" s="85"/>
      <c r="AK76" s="132"/>
      <c r="AL76" s="132"/>
      <c r="AM76" s="132"/>
      <c r="AN76" s="132"/>
      <c r="AO76" s="132"/>
      <c r="AP76" s="104"/>
      <c r="AQ76" s="92"/>
      <c r="AR76" s="92"/>
      <c r="AS76" s="92"/>
      <c r="AT76" s="92"/>
      <c r="AU76" s="92"/>
      <c r="AV76" s="92"/>
      <c r="AW76" s="92"/>
      <c r="AX76" s="93"/>
      <c r="AY76" s="93"/>
      <c r="AZ76" s="93"/>
      <c r="BA76" s="94"/>
      <c r="BB76" s="94"/>
      <c r="BC76" s="94"/>
      <c r="BD76" s="95"/>
      <c r="BE76" s="157"/>
      <c r="BF76" s="157"/>
    </row>
    <row r="77" spans="2:58" x14ac:dyDescent="0.2">
      <c r="B77" s="86" t="s">
        <v>67</v>
      </c>
      <c r="C77" s="86"/>
      <c r="D77" s="86"/>
      <c r="E77" s="86"/>
      <c r="F77" s="86"/>
      <c r="G77" s="86"/>
      <c r="H77" s="86"/>
      <c r="I77" s="87" t="s">
        <v>41</v>
      </c>
      <c r="J77" s="87"/>
      <c r="K77" s="87"/>
      <c r="L77" s="87"/>
      <c r="M77" s="87" t="s">
        <v>69</v>
      </c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1"/>
      <c r="AY77" s="2"/>
      <c r="AZ77" s="2"/>
      <c r="BA77" s="2"/>
      <c r="BB77" s="2"/>
      <c r="BC77" s="2"/>
      <c r="BD77" s="2"/>
    </row>
    <row r="78" spans="2:58" x14ac:dyDescent="0.2">
      <c r="C78" s="4"/>
      <c r="D78" s="4"/>
      <c r="E78" s="4"/>
      <c r="F78" s="4"/>
      <c r="G78" s="4"/>
      <c r="H78" s="4"/>
      <c r="I78" s="154" t="s">
        <v>22</v>
      </c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Y78" s="2"/>
      <c r="AZ78" s="2"/>
      <c r="BA78" s="2"/>
      <c r="BB78" s="2"/>
      <c r="BC78" s="2"/>
    </row>
    <row r="79" spans="2:58" x14ac:dyDescent="0.2">
      <c r="C79" s="4"/>
      <c r="D79" s="4"/>
      <c r="E79" s="4"/>
      <c r="F79" s="4"/>
      <c r="G79" s="4"/>
      <c r="H79" s="4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Y79" s="2"/>
      <c r="AZ79" s="2"/>
      <c r="BA79" s="2"/>
      <c r="BB79" s="2"/>
      <c r="BC79" s="2"/>
    </row>
    <row r="80" spans="2:58" x14ac:dyDescent="0.2">
      <c r="C80" s="4"/>
      <c r="D80" s="4"/>
      <c r="E80" s="4"/>
      <c r="F80" s="4"/>
      <c r="G80" s="4"/>
      <c r="H80" s="4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Y80" s="2"/>
      <c r="AZ80" s="2"/>
      <c r="BA80" s="2"/>
      <c r="BB80" s="2"/>
      <c r="BC80" s="2"/>
    </row>
    <row r="81" spans="1:58" ht="23.4" x14ac:dyDescent="0.2">
      <c r="A81" s="150" t="str">
        <f>男子１部!$A$1</f>
        <v>平成２９年度　第４回　岡山県リーグ大会結果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</row>
    <row r="82" spans="1:58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8" ht="18.75" customHeight="1" x14ac:dyDescent="0.2">
      <c r="A83" s="151" t="s">
        <v>18</v>
      </c>
      <c r="B83" s="151"/>
      <c r="C83" s="151"/>
      <c r="D83" s="151"/>
      <c r="E83" s="151"/>
      <c r="F83" s="152" t="s">
        <v>133</v>
      </c>
      <c r="G83" s="152"/>
      <c r="H83" s="152"/>
      <c r="I83" s="152"/>
      <c r="J83" s="152"/>
      <c r="K83" s="152"/>
      <c r="L83" s="152"/>
      <c r="M83" s="152"/>
      <c r="N83" s="6"/>
      <c r="O83" s="6"/>
      <c r="P83" s="6"/>
      <c r="Q83" s="6"/>
      <c r="R83" s="6"/>
      <c r="S83" s="6"/>
      <c r="T83" s="6"/>
      <c r="U83" s="6"/>
      <c r="V83" s="6"/>
      <c r="W83" s="6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8" ht="15" customHeight="1" x14ac:dyDescent="0.2">
      <c r="A84" s="5"/>
    </row>
    <row r="85" spans="1:58" ht="12" customHeight="1" x14ac:dyDescent="0.2">
      <c r="B85" s="153"/>
      <c r="C85" s="153"/>
      <c r="D85" s="153"/>
      <c r="E85" s="153"/>
      <c r="F85" s="153"/>
      <c r="G85" s="139" t="str">
        <f>B89</f>
        <v>Allure</v>
      </c>
      <c r="H85" s="139"/>
      <c r="I85" s="139"/>
      <c r="J85" s="139"/>
      <c r="K85" s="139"/>
      <c r="L85" s="139" t="str">
        <f>B93</f>
        <v>理大附属OB</v>
      </c>
      <c r="M85" s="139"/>
      <c r="N85" s="139"/>
      <c r="O85" s="139"/>
      <c r="P85" s="139"/>
      <c r="Q85" s="139" t="str">
        <f>B97</f>
        <v>SWITCH</v>
      </c>
      <c r="R85" s="139"/>
      <c r="S85" s="139"/>
      <c r="T85" s="139"/>
      <c r="U85" s="139"/>
      <c r="V85" s="139" t="str">
        <f>B101</f>
        <v>T.N.UNION</v>
      </c>
      <c r="W85" s="139"/>
      <c r="X85" s="139"/>
      <c r="Y85" s="139"/>
      <c r="Z85" s="139"/>
      <c r="AA85" s="139" t="str">
        <f>B105</f>
        <v>Sair</v>
      </c>
      <c r="AB85" s="139"/>
      <c r="AC85" s="139"/>
      <c r="AD85" s="139"/>
      <c r="AE85" s="139"/>
      <c r="AF85" s="139" t="str">
        <f>B109</f>
        <v>Chopped Bonito</v>
      </c>
      <c r="AG85" s="139"/>
      <c r="AH85" s="139"/>
      <c r="AI85" s="139"/>
      <c r="AJ85" s="139"/>
      <c r="AK85" s="250">
        <f>B113</f>
        <v>0</v>
      </c>
      <c r="AL85" s="250"/>
      <c r="AM85" s="250"/>
      <c r="AN85" s="250"/>
      <c r="AO85" s="250"/>
      <c r="AP85" s="105" t="s">
        <v>24</v>
      </c>
      <c r="AQ85" s="106"/>
      <c r="AR85" s="106"/>
      <c r="AS85" s="106"/>
      <c r="AT85" s="106"/>
      <c r="AU85" s="106"/>
      <c r="AV85" s="106"/>
      <c r="AW85" s="106"/>
      <c r="AX85" s="149" t="s">
        <v>0</v>
      </c>
      <c r="AY85" s="139"/>
      <c r="AZ85" s="139"/>
      <c r="BA85" s="139" t="s">
        <v>30</v>
      </c>
      <c r="BB85" s="139"/>
      <c r="BC85" s="139"/>
      <c r="BD85" s="139" t="s">
        <v>27</v>
      </c>
      <c r="BE85" s="139" t="s">
        <v>39</v>
      </c>
      <c r="BF85" s="139" t="s">
        <v>35</v>
      </c>
    </row>
    <row r="86" spans="1:58" ht="12" customHeight="1" x14ac:dyDescent="0.2">
      <c r="B86" s="153"/>
      <c r="C86" s="153"/>
      <c r="D86" s="153"/>
      <c r="E86" s="153"/>
      <c r="F86" s="15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250"/>
      <c r="AL86" s="250"/>
      <c r="AM86" s="250"/>
      <c r="AN86" s="250"/>
      <c r="AO86" s="250"/>
      <c r="AP86" s="108"/>
      <c r="AQ86" s="109"/>
      <c r="AR86" s="109"/>
      <c r="AS86" s="109"/>
      <c r="AT86" s="109"/>
      <c r="AU86" s="109"/>
      <c r="AV86" s="109"/>
      <c r="AW86" s="109"/>
      <c r="AX86" s="139"/>
      <c r="AY86" s="139"/>
      <c r="AZ86" s="139"/>
      <c r="BA86" s="139"/>
      <c r="BB86" s="139"/>
      <c r="BC86" s="139"/>
      <c r="BD86" s="139"/>
      <c r="BE86" s="139"/>
      <c r="BF86" s="139"/>
    </row>
    <row r="87" spans="1:58" ht="12" customHeight="1" x14ac:dyDescent="0.2">
      <c r="B87" s="153"/>
      <c r="C87" s="153"/>
      <c r="D87" s="153"/>
      <c r="E87" s="153"/>
      <c r="F87" s="153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250"/>
      <c r="AL87" s="250"/>
      <c r="AM87" s="250"/>
      <c r="AN87" s="250"/>
      <c r="AO87" s="250"/>
      <c r="AP87" s="108"/>
      <c r="AQ87" s="109"/>
      <c r="AR87" s="109"/>
      <c r="AS87" s="109"/>
      <c r="AT87" s="109"/>
      <c r="AU87" s="109"/>
      <c r="AV87" s="109"/>
      <c r="AW87" s="109"/>
      <c r="AX87" s="139"/>
      <c r="AY87" s="139"/>
      <c r="AZ87" s="139"/>
      <c r="BA87" s="139"/>
      <c r="BB87" s="139"/>
      <c r="BC87" s="139"/>
      <c r="BD87" s="139"/>
      <c r="BE87" s="139"/>
      <c r="BF87" s="139"/>
    </row>
    <row r="88" spans="1:58" ht="12" customHeight="1" x14ac:dyDescent="0.2">
      <c r="B88" s="153"/>
      <c r="C88" s="153"/>
      <c r="D88" s="153"/>
      <c r="E88" s="153"/>
      <c r="F88" s="153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250"/>
      <c r="AL88" s="250"/>
      <c r="AM88" s="250"/>
      <c r="AN88" s="250"/>
      <c r="AO88" s="250"/>
      <c r="AP88" s="111"/>
      <c r="AQ88" s="112"/>
      <c r="AR88" s="112"/>
      <c r="AS88" s="112"/>
      <c r="AT88" s="112"/>
      <c r="AU88" s="112"/>
      <c r="AV88" s="112"/>
      <c r="AW88" s="112"/>
      <c r="AX88" s="139"/>
      <c r="AY88" s="139"/>
      <c r="AZ88" s="139"/>
      <c r="BA88" s="139"/>
      <c r="BB88" s="139"/>
      <c r="BC88" s="139"/>
      <c r="BD88" s="139"/>
      <c r="BE88" s="139"/>
      <c r="BF88" s="139"/>
    </row>
    <row r="89" spans="1:58" ht="12" customHeight="1" x14ac:dyDescent="0.2">
      <c r="B89" s="188" t="s">
        <v>135</v>
      </c>
      <c r="C89" s="189"/>
      <c r="D89" s="189"/>
      <c r="E89" s="189"/>
      <c r="F89" s="190"/>
      <c r="G89" s="140"/>
      <c r="H89" s="141"/>
      <c r="I89" s="141"/>
      <c r="J89" s="141"/>
      <c r="K89" s="142"/>
      <c r="L89" s="120" t="s">
        <v>49</v>
      </c>
      <c r="M89" s="121"/>
      <c r="N89" s="121"/>
      <c r="O89" s="121"/>
      <c r="P89" s="122"/>
      <c r="Q89" s="120" t="s">
        <v>53</v>
      </c>
      <c r="R89" s="121"/>
      <c r="S89" s="121"/>
      <c r="T89" s="121"/>
      <c r="U89" s="122"/>
      <c r="V89" s="120" t="s">
        <v>49</v>
      </c>
      <c r="W89" s="121"/>
      <c r="X89" s="121"/>
      <c r="Y89" s="121"/>
      <c r="Z89" s="122"/>
      <c r="AA89" s="120" t="s">
        <v>49</v>
      </c>
      <c r="AB89" s="121"/>
      <c r="AC89" s="121"/>
      <c r="AD89" s="121"/>
      <c r="AE89" s="122"/>
      <c r="AF89" s="120" t="s">
        <v>49</v>
      </c>
      <c r="AG89" s="121"/>
      <c r="AH89" s="121"/>
      <c r="AI89" s="121"/>
      <c r="AJ89" s="122"/>
      <c r="AK89" s="242"/>
      <c r="AL89" s="243"/>
      <c r="AM89" s="243"/>
      <c r="AN89" s="243"/>
      <c r="AO89" s="244"/>
      <c r="AP89" s="104">
        <v>4</v>
      </c>
      <c r="AQ89" s="92"/>
      <c r="AR89" s="92" t="s">
        <v>55</v>
      </c>
      <c r="AS89" s="92"/>
      <c r="AT89" s="92">
        <v>1</v>
      </c>
      <c r="AU89" s="92"/>
      <c r="AV89" s="92" t="s">
        <v>26</v>
      </c>
      <c r="AW89" s="92"/>
      <c r="AX89" s="93">
        <f>IF(AP89+AT89=0,"",AP89/(AP89+AT89)*100)</f>
        <v>80</v>
      </c>
      <c r="AY89" s="93"/>
      <c r="AZ89" s="93"/>
      <c r="BA89" s="94">
        <v>1</v>
      </c>
      <c r="BB89" s="94"/>
      <c r="BC89" s="94"/>
      <c r="BD89" s="95">
        <f>IF(BE89=0,"",ROUND(BE89/BF89,5))</f>
        <v>1.1831</v>
      </c>
      <c r="BE89" s="96">
        <f>(L91+Q91+V91+AA91+AF91+AK91)</f>
        <v>252</v>
      </c>
      <c r="BF89" s="96">
        <f>(O91+T91+Y91+AD91+AI91+AN91)</f>
        <v>213</v>
      </c>
    </row>
    <row r="90" spans="1:58" ht="12" customHeight="1" x14ac:dyDescent="0.2">
      <c r="B90" s="182"/>
      <c r="C90" s="183"/>
      <c r="D90" s="183"/>
      <c r="E90" s="183"/>
      <c r="F90" s="184"/>
      <c r="G90" s="143"/>
      <c r="H90" s="144"/>
      <c r="I90" s="144"/>
      <c r="J90" s="144"/>
      <c r="K90" s="145"/>
      <c r="L90" s="123"/>
      <c r="M90" s="124"/>
      <c r="N90" s="124"/>
      <c r="O90" s="124"/>
      <c r="P90" s="125"/>
      <c r="Q90" s="123"/>
      <c r="R90" s="124"/>
      <c r="S90" s="124"/>
      <c r="T90" s="124"/>
      <c r="U90" s="125"/>
      <c r="V90" s="123"/>
      <c r="W90" s="124"/>
      <c r="X90" s="124"/>
      <c r="Y90" s="124"/>
      <c r="Z90" s="125"/>
      <c r="AA90" s="123"/>
      <c r="AB90" s="124"/>
      <c r="AC90" s="124"/>
      <c r="AD90" s="124"/>
      <c r="AE90" s="125"/>
      <c r="AF90" s="123"/>
      <c r="AG90" s="124"/>
      <c r="AH90" s="124"/>
      <c r="AI90" s="124"/>
      <c r="AJ90" s="125"/>
      <c r="AK90" s="245"/>
      <c r="AL90" s="246"/>
      <c r="AM90" s="246"/>
      <c r="AN90" s="246"/>
      <c r="AO90" s="247"/>
      <c r="AP90" s="104"/>
      <c r="AQ90" s="92"/>
      <c r="AR90" s="92"/>
      <c r="AS90" s="92"/>
      <c r="AT90" s="92"/>
      <c r="AU90" s="92"/>
      <c r="AV90" s="92"/>
      <c r="AW90" s="92"/>
      <c r="AX90" s="93"/>
      <c r="AY90" s="93"/>
      <c r="AZ90" s="93"/>
      <c r="BA90" s="94"/>
      <c r="BB90" s="94"/>
      <c r="BC90" s="94"/>
      <c r="BD90" s="95"/>
      <c r="BE90" s="96"/>
      <c r="BF90" s="96"/>
    </row>
    <row r="91" spans="1:58" ht="12" customHeight="1" x14ac:dyDescent="0.2">
      <c r="B91" s="182"/>
      <c r="C91" s="183"/>
      <c r="D91" s="183"/>
      <c r="E91" s="183"/>
      <c r="F91" s="184"/>
      <c r="G91" s="143"/>
      <c r="H91" s="144"/>
      <c r="I91" s="144"/>
      <c r="J91" s="144"/>
      <c r="K91" s="145"/>
      <c r="L91" s="126">
        <v>47</v>
      </c>
      <c r="M91" s="127"/>
      <c r="N91" s="127" t="s">
        <v>33</v>
      </c>
      <c r="O91" s="127">
        <v>39</v>
      </c>
      <c r="P91" s="130"/>
      <c r="Q91" s="126">
        <v>57</v>
      </c>
      <c r="R91" s="127"/>
      <c r="S91" s="127" t="s">
        <v>33</v>
      </c>
      <c r="T91" s="127">
        <v>59</v>
      </c>
      <c r="U91" s="130"/>
      <c r="V91" s="126">
        <v>67</v>
      </c>
      <c r="W91" s="127"/>
      <c r="X91" s="127" t="s">
        <v>33</v>
      </c>
      <c r="Y91" s="127">
        <v>61</v>
      </c>
      <c r="Z91" s="130"/>
      <c r="AA91" s="126">
        <v>61</v>
      </c>
      <c r="AB91" s="127"/>
      <c r="AC91" s="127" t="s">
        <v>33</v>
      </c>
      <c r="AD91" s="127">
        <v>54</v>
      </c>
      <c r="AE91" s="130"/>
      <c r="AF91" s="126">
        <v>20</v>
      </c>
      <c r="AG91" s="127"/>
      <c r="AH91" s="127" t="s">
        <v>33</v>
      </c>
      <c r="AI91" s="127">
        <v>0</v>
      </c>
      <c r="AJ91" s="130"/>
      <c r="AK91" s="248"/>
      <c r="AL91" s="222"/>
      <c r="AM91" s="222" t="s">
        <v>33</v>
      </c>
      <c r="AN91" s="222"/>
      <c r="AO91" s="224"/>
      <c r="AP91" s="104"/>
      <c r="AQ91" s="92"/>
      <c r="AR91" s="92"/>
      <c r="AS91" s="92"/>
      <c r="AT91" s="92"/>
      <c r="AU91" s="92"/>
      <c r="AV91" s="92"/>
      <c r="AW91" s="92"/>
      <c r="AX91" s="93"/>
      <c r="AY91" s="93"/>
      <c r="AZ91" s="93"/>
      <c r="BA91" s="94"/>
      <c r="BB91" s="94"/>
      <c r="BC91" s="94"/>
      <c r="BD91" s="95"/>
      <c r="BE91" s="96"/>
      <c r="BF91" s="96"/>
    </row>
    <row r="92" spans="1:58" ht="12" customHeight="1" x14ac:dyDescent="0.2">
      <c r="B92" s="185"/>
      <c r="C92" s="186"/>
      <c r="D92" s="186"/>
      <c r="E92" s="186"/>
      <c r="F92" s="187"/>
      <c r="G92" s="146"/>
      <c r="H92" s="147"/>
      <c r="I92" s="147"/>
      <c r="J92" s="147"/>
      <c r="K92" s="148"/>
      <c r="L92" s="128"/>
      <c r="M92" s="129"/>
      <c r="N92" s="129"/>
      <c r="O92" s="129"/>
      <c r="P92" s="131"/>
      <c r="Q92" s="128"/>
      <c r="R92" s="129"/>
      <c r="S92" s="129"/>
      <c r="T92" s="129"/>
      <c r="U92" s="131"/>
      <c r="V92" s="128"/>
      <c r="W92" s="129"/>
      <c r="X92" s="129"/>
      <c r="Y92" s="129"/>
      <c r="Z92" s="131"/>
      <c r="AA92" s="128"/>
      <c r="AB92" s="129"/>
      <c r="AC92" s="129"/>
      <c r="AD92" s="129"/>
      <c r="AE92" s="131"/>
      <c r="AF92" s="128"/>
      <c r="AG92" s="129"/>
      <c r="AH92" s="129"/>
      <c r="AI92" s="129"/>
      <c r="AJ92" s="131"/>
      <c r="AK92" s="249"/>
      <c r="AL92" s="223"/>
      <c r="AM92" s="223"/>
      <c r="AN92" s="223"/>
      <c r="AO92" s="225"/>
      <c r="AP92" s="104"/>
      <c r="AQ92" s="92"/>
      <c r="AR92" s="92"/>
      <c r="AS92" s="92"/>
      <c r="AT92" s="92"/>
      <c r="AU92" s="92"/>
      <c r="AV92" s="92"/>
      <c r="AW92" s="92"/>
      <c r="AX92" s="93"/>
      <c r="AY92" s="93"/>
      <c r="AZ92" s="93"/>
      <c r="BA92" s="94"/>
      <c r="BB92" s="94"/>
      <c r="BC92" s="94"/>
      <c r="BD92" s="95"/>
      <c r="BE92" s="96"/>
      <c r="BF92" s="96"/>
    </row>
    <row r="93" spans="1:58" ht="12" customHeight="1" x14ac:dyDescent="0.2">
      <c r="B93" s="179" t="s">
        <v>125</v>
      </c>
      <c r="C93" s="180"/>
      <c r="D93" s="180"/>
      <c r="E93" s="180"/>
      <c r="F93" s="181"/>
      <c r="G93" s="97" t="str">
        <f>IF(L89="○","●",IF(L89="●","○",L89))</f>
        <v>●</v>
      </c>
      <c r="H93" s="98"/>
      <c r="I93" s="98"/>
      <c r="J93" s="98"/>
      <c r="K93" s="99"/>
      <c r="L93" s="103"/>
      <c r="M93" s="103"/>
      <c r="N93" s="103"/>
      <c r="O93" s="103"/>
      <c r="P93" s="103"/>
      <c r="Q93" s="120" t="s">
        <v>49</v>
      </c>
      <c r="R93" s="121"/>
      <c r="S93" s="121"/>
      <c r="T93" s="121"/>
      <c r="U93" s="122"/>
      <c r="V93" s="120" t="s">
        <v>49</v>
      </c>
      <c r="W93" s="121"/>
      <c r="X93" s="121"/>
      <c r="Y93" s="121"/>
      <c r="Z93" s="122"/>
      <c r="AA93" s="120" t="s">
        <v>53</v>
      </c>
      <c r="AB93" s="121"/>
      <c r="AC93" s="121"/>
      <c r="AD93" s="121"/>
      <c r="AE93" s="122"/>
      <c r="AF93" s="120" t="s">
        <v>49</v>
      </c>
      <c r="AG93" s="121"/>
      <c r="AH93" s="121"/>
      <c r="AI93" s="121"/>
      <c r="AJ93" s="122"/>
      <c r="AK93" s="242"/>
      <c r="AL93" s="243"/>
      <c r="AM93" s="243"/>
      <c r="AN93" s="243"/>
      <c r="AO93" s="244"/>
      <c r="AP93" s="104">
        <v>3</v>
      </c>
      <c r="AQ93" s="92"/>
      <c r="AR93" s="92" t="s">
        <v>55</v>
      </c>
      <c r="AS93" s="92"/>
      <c r="AT93" s="92">
        <v>2</v>
      </c>
      <c r="AU93" s="92"/>
      <c r="AV93" s="92" t="s">
        <v>26</v>
      </c>
      <c r="AW93" s="92"/>
      <c r="AX93" s="93">
        <f>IF(AP93+AT93=0,"",AP93/(AP93+AT93)*100)</f>
        <v>60</v>
      </c>
      <c r="AY93" s="93"/>
      <c r="AZ93" s="93"/>
      <c r="BA93" s="94">
        <v>3</v>
      </c>
      <c r="BB93" s="94"/>
      <c r="BC93" s="94"/>
      <c r="BD93" s="95">
        <f>IF(BE93=0,"",ROUND(BE93/BF93,5))</f>
        <v>1.11111</v>
      </c>
      <c r="BE93" s="155">
        <f>(G95+Q95+V95+AA95+AF95+AK95)</f>
        <v>250</v>
      </c>
      <c r="BF93" s="155">
        <f>(J95+T95+Y95+AD95+AI95+AN95)</f>
        <v>225</v>
      </c>
    </row>
    <row r="94" spans="1:58" ht="12" customHeight="1" x14ac:dyDescent="0.2">
      <c r="B94" s="182"/>
      <c r="C94" s="183"/>
      <c r="D94" s="183"/>
      <c r="E94" s="183"/>
      <c r="F94" s="184"/>
      <c r="G94" s="100"/>
      <c r="H94" s="101"/>
      <c r="I94" s="101"/>
      <c r="J94" s="101"/>
      <c r="K94" s="102"/>
      <c r="L94" s="103"/>
      <c r="M94" s="103"/>
      <c r="N94" s="103"/>
      <c r="O94" s="103"/>
      <c r="P94" s="103"/>
      <c r="Q94" s="123"/>
      <c r="R94" s="124"/>
      <c r="S94" s="124"/>
      <c r="T94" s="124"/>
      <c r="U94" s="125"/>
      <c r="V94" s="123"/>
      <c r="W94" s="124"/>
      <c r="X94" s="124"/>
      <c r="Y94" s="124"/>
      <c r="Z94" s="125"/>
      <c r="AA94" s="123"/>
      <c r="AB94" s="124"/>
      <c r="AC94" s="124"/>
      <c r="AD94" s="124"/>
      <c r="AE94" s="125"/>
      <c r="AF94" s="123"/>
      <c r="AG94" s="124"/>
      <c r="AH94" s="124"/>
      <c r="AI94" s="124"/>
      <c r="AJ94" s="125"/>
      <c r="AK94" s="245"/>
      <c r="AL94" s="246"/>
      <c r="AM94" s="246"/>
      <c r="AN94" s="246"/>
      <c r="AO94" s="247"/>
      <c r="AP94" s="104"/>
      <c r="AQ94" s="92"/>
      <c r="AR94" s="92"/>
      <c r="AS94" s="92"/>
      <c r="AT94" s="92"/>
      <c r="AU94" s="92"/>
      <c r="AV94" s="92"/>
      <c r="AW94" s="92"/>
      <c r="AX94" s="93"/>
      <c r="AY94" s="93"/>
      <c r="AZ94" s="93"/>
      <c r="BA94" s="94"/>
      <c r="BB94" s="94"/>
      <c r="BC94" s="94"/>
      <c r="BD94" s="95"/>
      <c r="BE94" s="156"/>
      <c r="BF94" s="156"/>
    </row>
    <row r="95" spans="1:58" ht="12" customHeight="1" x14ac:dyDescent="0.2">
      <c r="B95" s="182"/>
      <c r="C95" s="183"/>
      <c r="D95" s="183"/>
      <c r="E95" s="183"/>
      <c r="F95" s="184"/>
      <c r="G95" s="90">
        <f>O91</f>
        <v>39</v>
      </c>
      <c r="H95" s="82"/>
      <c r="I95" s="82" t="s">
        <v>33</v>
      </c>
      <c r="J95" s="82">
        <f>L91</f>
        <v>47</v>
      </c>
      <c r="K95" s="83"/>
      <c r="L95" s="103"/>
      <c r="M95" s="103"/>
      <c r="N95" s="103"/>
      <c r="O95" s="103"/>
      <c r="P95" s="103"/>
      <c r="Q95" s="126">
        <v>47</v>
      </c>
      <c r="R95" s="127"/>
      <c r="S95" s="127" t="s">
        <v>33</v>
      </c>
      <c r="T95" s="127">
        <v>43</v>
      </c>
      <c r="U95" s="130"/>
      <c r="V95" s="126">
        <v>53</v>
      </c>
      <c r="W95" s="127"/>
      <c r="X95" s="127" t="s">
        <v>33</v>
      </c>
      <c r="Y95" s="127">
        <v>42</v>
      </c>
      <c r="Z95" s="130"/>
      <c r="AA95" s="126">
        <v>51</v>
      </c>
      <c r="AB95" s="127"/>
      <c r="AC95" s="127" t="s">
        <v>33</v>
      </c>
      <c r="AD95" s="127">
        <v>52</v>
      </c>
      <c r="AE95" s="130"/>
      <c r="AF95" s="126">
        <v>60</v>
      </c>
      <c r="AG95" s="127"/>
      <c r="AH95" s="127" t="s">
        <v>33</v>
      </c>
      <c r="AI95" s="127">
        <v>41</v>
      </c>
      <c r="AJ95" s="130"/>
      <c r="AK95" s="248"/>
      <c r="AL95" s="222"/>
      <c r="AM95" s="222" t="s">
        <v>33</v>
      </c>
      <c r="AN95" s="222"/>
      <c r="AO95" s="224"/>
      <c r="AP95" s="104"/>
      <c r="AQ95" s="92"/>
      <c r="AR95" s="92"/>
      <c r="AS95" s="92"/>
      <c r="AT95" s="92"/>
      <c r="AU95" s="92"/>
      <c r="AV95" s="92"/>
      <c r="AW95" s="92"/>
      <c r="AX95" s="93"/>
      <c r="AY95" s="93"/>
      <c r="AZ95" s="93"/>
      <c r="BA95" s="94"/>
      <c r="BB95" s="94"/>
      <c r="BC95" s="94"/>
      <c r="BD95" s="95"/>
      <c r="BE95" s="156"/>
      <c r="BF95" s="156"/>
    </row>
    <row r="96" spans="1:58" ht="12" customHeight="1" x14ac:dyDescent="0.2">
      <c r="B96" s="185"/>
      <c r="C96" s="186"/>
      <c r="D96" s="186"/>
      <c r="E96" s="186"/>
      <c r="F96" s="187"/>
      <c r="G96" s="91"/>
      <c r="H96" s="84"/>
      <c r="I96" s="84"/>
      <c r="J96" s="84"/>
      <c r="K96" s="85"/>
      <c r="L96" s="103"/>
      <c r="M96" s="103"/>
      <c r="N96" s="103"/>
      <c r="O96" s="103"/>
      <c r="P96" s="103"/>
      <c r="Q96" s="128"/>
      <c r="R96" s="129"/>
      <c r="S96" s="129"/>
      <c r="T96" s="129"/>
      <c r="U96" s="131"/>
      <c r="V96" s="128"/>
      <c r="W96" s="129"/>
      <c r="X96" s="129"/>
      <c r="Y96" s="129"/>
      <c r="Z96" s="131"/>
      <c r="AA96" s="128"/>
      <c r="AB96" s="129"/>
      <c r="AC96" s="129"/>
      <c r="AD96" s="129"/>
      <c r="AE96" s="131"/>
      <c r="AF96" s="128"/>
      <c r="AG96" s="129"/>
      <c r="AH96" s="129"/>
      <c r="AI96" s="129"/>
      <c r="AJ96" s="131"/>
      <c r="AK96" s="249"/>
      <c r="AL96" s="223"/>
      <c r="AM96" s="223"/>
      <c r="AN96" s="223"/>
      <c r="AO96" s="225"/>
      <c r="AP96" s="104"/>
      <c r="AQ96" s="92"/>
      <c r="AR96" s="92"/>
      <c r="AS96" s="92"/>
      <c r="AT96" s="92"/>
      <c r="AU96" s="92"/>
      <c r="AV96" s="92"/>
      <c r="AW96" s="92"/>
      <c r="AX96" s="93"/>
      <c r="AY96" s="93"/>
      <c r="AZ96" s="93"/>
      <c r="BA96" s="94"/>
      <c r="BB96" s="94"/>
      <c r="BC96" s="94"/>
      <c r="BD96" s="95"/>
      <c r="BE96" s="157"/>
      <c r="BF96" s="157"/>
    </row>
    <row r="97" spans="2:58" ht="12" customHeight="1" x14ac:dyDescent="0.2">
      <c r="B97" s="179" t="s">
        <v>137</v>
      </c>
      <c r="C97" s="180"/>
      <c r="D97" s="180"/>
      <c r="E97" s="180"/>
      <c r="F97" s="181"/>
      <c r="G97" s="97" t="str">
        <f>IF(Q89="○","●",IF(Q89="●","○",Q89))</f>
        <v>○</v>
      </c>
      <c r="H97" s="98"/>
      <c r="I97" s="98"/>
      <c r="J97" s="98"/>
      <c r="K97" s="99"/>
      <c r="L97" s="97" t="str">
        <f>IF(Q93="○","●",IF(Q93="●","○",Q93))</f>
        <v>●</v>
      </c>
      <c r="M97" s="98"/>
      <c r="N97" s="98"/>
      <c r="O97" s="98"/>
      <c r="P97" s="99"/>
      <c r="Q97" s="103"/>
      <c r="R97" s="103"/>
      <c r="S97" s="103"/>
      <c r="T97" s="103"/>
      <c r="U97" s="103"/>
      <c r="V97" s="120" t="s">
        <v>53</v>
      </c>
      <c r="W97" s="121"/>
      <c r="X97" s="121"/>
      <c r="Y97" s="121"/>
      <c r="Z97" s="122"/>
      <c r="AA97" s="120" t="s">
        <v>53</v>
      </c>
      <c r="AB97" s="121"/>
      <c r="AC97" s="121"/>
      <c r="AD97" s="121"/>
      <c r="AE97" s="122"/>
      <c r="AF97" s="120" t="s">
        <v>49</v>
      </c>
      <c r="AG97" s="121"/>
      <c r="AH97" s="121"/>
      <c r="AI97" s="121"/>
      <c r="AJ97" s="122"/>
      <c r="AK97" s="242"/>
      <c r="AL97" s="243"/>
      <c r="AM97" s="243"/>
      <c r="AN97" s="243"/>
      <c r="AO97" s="244"/>
      <c r="AP97" s="104">
        <v>2</v>
      </c>
      <c r="AQ97" s="92"/>
      <c r="AR97" s="92" t="s">
        <v>55</v>
      </c>
      <c r="AS97" s="92"/>
      <c r="AT97" s="92">
        <v>3</v>
      </c>
      <c r="AU97" s="92"/>
      <c r="AV97" s="92" t="s">
        <v>26</v>
      </c>
      <c r="AW97" s="92"/>
      <c r="AX97" s="93">
        <f>IF(AP97+AT97=0,"",AP97/(AP97+AT97)*100)</f>
        <v>40</v>
      </c>
      <c r="AY97" s="93"/>
      <c r="AZ97" s="93"/>
      <c r="BA97" s="94">
        <v>5</v>
      </c>
      <c r="BB97" s="94"/>
      <c r="BC97" s="94"/>
      <c r="BD97" s="95">
        <f>IF(BE97=0,"",ROUND(BE97/BF97,5))</f>
        <v>0.93076999999999999</v>
      </c>
      <c r="BE97" s="155">
        <f>(G99+L99+V99+AA99+AF99+AK99)</f>
        <v>242</v>
      </c>
      <c r="BF97" s="155">
        <f>(J99+O99+Y99+AD99+AI99+AN99)</f>
        <v>260</v>
      </c>
    </row>
    <row r="98" spans="2:58" ht="12" customHeight="1" x14ac:dyDescent="0.2">
      <c r="B98" s="182"/>
      <c r="C98" s="183"/>
      <c r="D98" s="183"/>
      <c r="E98" s="183"/>
      <c r="F98" s="184"/>
      <c r="G98" s="100"/>
      <c r="H98" s="101"/>
      <c r="I98" s="101"/>
      <c r="J98" s="101"/>
      <c r="K98" s="102"/>
      <c r="L98" s="100"/>
      <c r="M98" s="101"/>
      <c r="N98" s="101"/>
      <c r="O98" s="101"/>
      <c r="P98" s="102"/>
      <c r="Q98" s="103"/>
      <c r="R98" s="103"/>
      <c r="S98" s="103"/>
      <c r="T98" s="103"/>
      <c r="U98" s="103"/>
      <c r="V98" s="123"/>
      <c r="W98" s="124"/>
      <c r="X98" s="124"/>
      <c r="Y98" s="124"/>
      <c r="Z98" s="125"/>
      <c r="AA98" s="123"/>
      <c r="AB98" s="124"/>
      <c r="AC98" s="124"/>
      <c r="AD98" s="124"/>
      <c r="AE98" s="125"/>
      <c r="AF98" s="123"/>
      <c r="AG98" s="124"/>
      <c r="AH98" s="124"/>
      <c r="AI98" s="124"/>
      <c r="AJ98" s="125"/>
      <c r="AK98" s="245"/>
      <c r="AL98" s="246"/>
      <c r="AM98" s="246"/>
      <c r="AN98" s="246"/>
      <c r="AO98" s="247"/>
      <c r="AP98" s="104"/>
      <c r="AQ98" s="92"/>
      <c r="AR98" s="92"/>
      <c r="AS98" s="92"/>
      <c r="AT98" s="92"/>
      <c r="AU98" s="92"/>
      <c r="AV98" s="92"/>
      <c r="AW98" s="92"/>
      <c r="AX98" s="93"/>
      <c r="AY98" s="93"/>
      <c r="AZ98" s="93"/>
      <c r="BA98" s="94"/>
      <c r="BB98" s="94"/>
      <c r="BC98" s="94"/>
      <c r="BD98" s="95"/>
      <c r="BE98" s="156"/>
      <c r="BF98" s="156"/>
    </row>
    <row r="99" spans="2:58" ht="12" customHeight="1" x14ac:dyDescent="0.2">
      <c r="B99" s="182"/>
      <c r="C99" s="183"/>
      <c r="D99" s="183"/>
      <c r="E99" s="183"/>
      <c r="F99" s="184"/>
      <c r="G99" s="90">
        <f>T91</f>
        <v>59</v>
      </c>
      <c r="H99" s="82"/>
      <c r="I99" s="82" t="s">
        <v>33</v>
      </c>
      <c r="J99" s="82">
        <f>Q91</f>
        <v>57</v>
      </c>
      <c r="K99" s="83"/>
      <c r="L99" s="90">
        <f>T95</f>
        <v>43</v>
      </c>
      <c r="M99" s="82"/>
      <c r="N99" s="82" t="s">
        <v>33</v>
      </c>
      <c r="O99" s="82">
        <f>Q95</f>
        <v>47</v>
      </c>
      <c r="P99" s="83"/>
      <c r="Q99" s="103"/>
      <c r="R99" s="103"/>
      <c r="S99" s="103"/>
      <c r="T99" s="103"/>
      <c r="U99" s="103"/>
      <c r="V99" s="126">
        <v>37</v>
      </c>
      <c r="W99" s="127"/>
      <c r="X99" s="127" t="s">
        <v>33</v>
      </c>
      <c r="Y99" s="127">
        <v>60</v>
      </c>
      <c r="Z99" s="130"/>
      <c r="AA99" s="126">
        <v>45</v>
      </c>
      <c r="AB99" s="127"/>
      <c r="AC99" s="127" t="s">
        <v>33</v>
      </c>
      <c r="AD99" s="127">
        <v>61</v>
      </c>
      <c r="AE99" s="130"/>
      <c r="AF99" s="126">
        <v>58</v>
      </c>
      <c r="AG99" s="127"/>
      <c r="AH99" s="127" t="s">
        <v>33</v>
      </c>
      <c r="AI99" s="127">
        <v>35</v>
      </c>
      <c r="AJ99" s="130"/>
      <c r="AK99" s="248"/>
      <c r="AL99" s="222"/>
      <c r="AM99" s="222" t="s">
        <v>33</v>
      </c>
      <c r="AN99" s="222"/>
      <c r="AO99" s="224"/>
      <c r="AP99" s="104"/>
      <c r="AQ99" s="92"/>
      <c r="AR99" s="92"/>
      <c r="AS99" s="92"/>
      <c r="AT99" s="92"/>
      <c r="AU99" s="92"/>
      <c r="AV99" s="92"/>
      <c r="AW99" s="92"/>
      <c r="AX99" s="93"/>
      <c r="AY99" s="93"/>
      <c r="AZ99" s="93"/>
      <c r="BA99" s="94"/>
      <c r="BB99" s="94"/>
      <c r="BC99" s="94"/>
      <c r="BD99" s="95"/>
      <c r="BE99" s="156"/>
      <c r="BF99" s="156"/>
    </row>
    <row r="100" spans="2:58" ht="12" customHeight="1" x14ac:dyDescent="0.2">
      <c r="B100" s="185"/>
      <c r="C100" s="186"/>
      <c r="D100" s="186"/>
      <c r="E100" s="186"/>
      <c r="F100" s="187"/>
      <c r="G100" s="91"/>
      <c r="H100" s="84"/>
      <c r="I100" s="84"/>
      <c r="J100" s="84"/>
      <c r="K100" s="85"/>
      <c r="L100" s="91"/>
      <c r="M100" s="84"/>
      <c r="N100" s="84"/>
      <c r="O100" s="84"/>
      <c r="P100" s="85"/>
      <c r="Q100" s="103"/>
      <c r="R100" s="103"/>
      <c r="S100" s="103"/>
      <c r="T100" s="103"/>
      <c r="U100" s="103"/>
      <c r="V100" s="128"/>
      <c r="W100" s="129"/>
      <c r="X100" s="129"/>
      <c r="Y100" s="129"/>
      <c r="Z100" s="131"/>
      <c r="AA100" s="128"/>
      <c r="AB100" s="129"/>
      <c r="AC100" s="129"/>
      <c r="AD100" s="129"/>
      <c r="AE100" s="131"/>
      <c r="AF100" s="128"/>
      <c r="AG100" s="129"/>
      <c r="AH100" s="129"/>
      <c r="AI100" s="129"/>
      <c r="AJ100" s="131"/>
      <c r="AK100" s="249"/>
      <c r="AL100" s="223"/>
      <c r="AM100" s="223"/>
      <c r="AN100" s="223"/>
      <c r="AO100" s="225"/>
      <c r="AP100" s="104"/>
      <c r="AQ100" s="92"/>
      <c r="AR100" s="92"/>
      <c r="AS100" s="92"/>
      <c r="AT100" s="92"/>
      <c r="AU100" s="92"/>
      <c r="AV100" s="92"/>
      <c r="AW100" s="92"/>
      <c r="AX100" s="93"/>
      <c r="AY100" s="93"/>
      <c r="AZ100" s="93"/>
      <c r="BA100" s="94"/>
      <c r="BB100" s="94"/>
      <c r="BC100" s="94"/>
      <c r="BD100" s="95"/>
      <c r="BE100" s="157"/>
      <c r="BF100" s="157"/>
    </row>
    <row r="101" spans="2:58" ht="12" customHeight="1" x14ac:dyDescent="0.2">
      <c r="B101" s="179" t="s">
        <v>31</v>
      </c>
      <c r="C101" s="180"/>
      <c r="D101" s="180"/>
      <c r="E101" s="180"/>
      <c r="F101" s="181"/>
      <c r="G101" s="97" t="str">
        <f>IF(V89="○","●",IF(V89="●","○",V89))</f>
        <v>●</v>
      </c>
      <c r="H101" s="98"/>
      <c r="I101" s="98"/>
      <c r="J101" s="98"/>
      <c r="K101" s="99"/>
      <c r="L101" s="97" t="str">
        <f>IF(V93="○","●",IF(V93="●","○",V93))</f>
        <v>●</v>
      </c>
      <c r="M101" s="98"/>
      <c r="N101" s="98"/>
      <c r="O101" s="98"/>
      <c r="P101" s="99"/>
      <c r="Q101" s="97" t="str">
        <f>IF(V97="○","●",IF(V97="●","○",V97))</f>
        <v>○</v>
      </c>
      <c r="R101" s="98"/>
      <c r="S101" s="98"/>
      <c r="T101" s="98"/>
      <c r="U101" s="99"/>
      <c r="V101" s="103"/>
      <c r="W101" s="103"/>
      <c r="X101" s="103"/>
      <c r="Y101" s="103"/>
      <c r="Z101" s="103"/>
      <c r="AA101" s="120" t="s">
        <v>71</v>
      </c>
      <c r="AB101" s="121"/>
      <c r="AC101" s="121"/>
      <c r="AD101" s="121"/>
      <c r="AE101" s="122"/>
      <c r="AF101" s="120" t="s">
        <v>49</v>
      </c>
      <c r="AG101" s="121"/>
      <c r="AH101" s="121"/>
      <c r="AI101" s="121"/>
      <c r="AJ101" s="122"/>
      <c r="AK101" s="242"/>
      <c r="AL101" s="243"/>
      <c r="AM101" s="243"/>
      <c r="AN101" s="243"/>
      <c r="AO101" s="244"/>
      <c r="AP101" s="104">
        <v>3</v>
      </c>
      <c r="AQ101" s="92"/>
      <c r="AR101" s="92" t="s">
        <v>55</v>
      </c>
      <c r="AS101" s="92"/>
      <c r="AT101" s="92">
        <v>2</v>
      </c>
      <c r="AU101" s="92"/>
      <c r="AV101" s="92" t="s">
        <v>26</v>
      </c>
      <c r="AW101" s="92"/>
      <c r="AX101" s="93">
        <f>IF(AP101+AT101=0,"",AP101/(AP101+AT101)*100)</f>
        <v>60</v>
      </c>
      <c r="AY101" s="93"/>
      <c r="AZ101" s="93"/>
      <c r="BA101" s="94">
        <v>2</v>
      </c>
      <c r="BB101" s="94"/>
      <c r="BC101" s="94"/>
      <c r="BD101" s="95">
        <f>IF(BE101=0,"",ROUND(BE101/BF101,5))</f>
        <v>1.1939200000000001</v>
      </c>
      <c r="BE101" s="155">
        <f>(G103+L103+Q103+AA103+AF103+AK103)</f>
        <v>314</v>
      </c>
      <c r="BF101" s="155">
        <f>(J103+O103+T103+AD103+AI103+AN103)</f>
        <v>263</v>
      </c>
    </row>
    <row r="102" spans="2:58" ht="12" customHeight="1" x14ac:dyDescent="0.2">
      <c r="B102" s="182"/>
      <c r="C102" s="183"/>
      <c r="D102" s="183"/>
      <c r="E102" s="183"/>
      <c r="F102" s="184"/>
      <c r="G102" s="100"/>
      <c r="H102" s="101"/>
      <c r="I102" s="101"/>
      <c r="J102" s="101"/>
      <c r="K102" s="102"/>
      <c r="L102" s="100"/>
      <c r="M102" s="101"/>
      <c r="N102" s="101"/>
      <c r="O102" s="101"/>
      <c r="P102" s="102"/>
      <c r="Q102" s="100"/>
      <c r="R102" s="101"/>
      <c r="S102" s="101"/>
      <c r="T102" s="101"/>
      <c r="U102" s="102"/>
      <c r="V102" s="103"/>
      <c r="W102" s="103"/>
      <c r="X102" s="103"/>
      <c r="Y102" s="103"/>
      <c r="Z102" s="103"/>
      <c r="AA102" s="123"/>
      <c r="AB102" s="124"/>
      <c r="AC102" s="124"/>
      <c r="AD102" s="124"/>
      <c r="AE102" s="125"/>
      <c r="AF102" s="123"/>
      <c r="AG102" s="124"/>
      <c r="AH102" s="124"/>
      <c r="AI102" s="124"/>
      <c r="AJ102" s="125"/>
      <c r="AK102" s="245"/>
      <c r="AL102" s="246"/>
      <c r="AM102" s="246"/>
      <c r="AN102" s="246"/>
      <c r="AO102" s="247"/>
      <c r="AP102" s="104"/>
      <c r="AQ102" s="92"/>
      <c r="AR102" s="92"/>
      <c r="AS102" s="92"/>
      <c r="AT102" s="92"/>
      <c r="AU102" s="92"/>
      <c r="AV102" s="92"/>
      <c r="AW102" s="92"/>
      <c r="AX102" s="93"/>
      <c r="AY102" s="93"/>
      <c r="AZ102" s="93"/>
      <c r="BA102" s="94"/>
      <c r="BB102" s="94"/>
      <c r="BC102" s="94"/>
      <c r="BD102" s="95"/>
      <c r="BE102" s="156"/>
      <c r="BF102" s="156"/>
    </row>
    <row r="103" spans="2:58" ht="12" customHeight="1" x14ac:dyDescent="0.2">
      <c r="B103" s="182"/>
      <c r="C103" s="183"/>
      <c r="D103" s="183"/>
      <c r="E103" s="183"/>
      <c r="F103" s="184"/>
      <c r="G103" s="90">
        <f>Y91</f>
        <v>61</v>
      </c>
      <c r="H103" s="82"/>
      <c r="I103" s="82" t="s">
        <v>33</v>
      </c>
      <c r="J103" s="82">
        <f>V91</f>
        <v>67</v>
      </c>
      <c r="K103" s="83"/>
      <c r="L103" s="90">
        <f>Y95</f>
        <v>42</v>
      </c>
      <c r="M103" s="82"/>
      <c r="N103" s="82" t="s">
        <v>33</v>
      </c>
      <c r="O103" s="82">
        <f>V95</f>
        <v>53</v>
      </c>
      <c r="P103" s="83"/>
      <c r="Q103" s="90">
        <f>Y99</f>
        <v>60</v>
      </c>
      <c r="R103" s="82"/>
      <c r="S103" s="82" t="s">
        <v>33</v>
      </c>
      <c r="T103" s="82">
        <f>V99</f>
        <v>37</v>
      </c>
      <c r="U103" s="83"/>
      <c r="V103" s="103"/>
      <c r="W103" s="103"/>
      <c r="X103" s="103"/>
      <c r="Y103" s="103"/>
      <c r="Z103" s="103"/>
      <c r="AA103" s="126">
        <v>73</v>
      </c>
      <c r="AB103" s="127"/>
      <c r="AC103" s="127" t="s">
        <v>33</v>
      </c>
      <c r="AD103" s="127">
        <v>64</v>
      </c>
      <c r="AE103" s="130"/>
      <c r="AF103" s="126">
        <v>78</v>
      </c>
      <c r="AG103" s="127"/>
      <c r="AH103" s="127" t="s">
        <v>33</v>
      </c>
      <c r="AI103" s="127">
        <v>42</v>
      </c>
      <c r="AJ103" s="130"/>
      <c r="AK103" s="248"/>
      <c r="AL103" s="222"/>
      <c r="AM103" s="222" t="s">
        <v>33</v>
      </c>
      <c r="AN103" s="222"/>
      <c r="AO103" s="224"/>
      <c r="AP103" s="104"/>
      <c r="AQ103" s="92"/>
      <c r="AR103" s="92"/>
      <c r="AS103" s="92"/>
      <c r="AT103" s="92"/>
      <c r="AU103" s="92"/>
      <c r="AV103" s="92"/>
      <c r="AW103" s="92"/>
      <c r="AX103" s="93"/>
      <c r="AY103" s="93"/>
      <c r="AZ103" s="93"/>
      <c r="BA103" s="94"/>
      <c r="BB103" s="94"/>
      <c r="BC103" s="94"/>
      <c r="BD103" s="95"/>
      <c r="BE103" s="156"/>
      <c r="BF103" s="156"/>
    </row>
    <row r="104" spans="2:58" ht="12" customHeight="1" x14ac:dyDescent="0.2">
      <c r="B104" s="185"/>
      <c r="C104" s="186"/>
      <c r="D104" s="186"/>
      <c r="E104" s="186"/>
      <c r="F104" s="187"/>
      <c r="G104" s="91"/>
      <c r="H104" s="84"/>
      <c r="I104" s="84"/>
      <c r="J104" s="84"/>
      <c r="K104" s="85"/>
      <c r="L104" s="91"/>
      <c r="M104" s="84"/>
      <c r="N104" s="84"/>
      <c r="O104" s="84"/>
      <c r="P104" s="85"/>
      <c r="Q104" s="91"/>
      <c r="R104" s="84"/>
      <c r="S104" s="84"/>
      <c r="T104" s="84"/>
      <c r="U104" s="85"/>
      <c r="V104" s="103"/>
      <c r="W104" s="103"/>
      <c r="X104" s="103"/>
      <c r="Y104" s="103"/>
      <c r="Z104" s="103"/>
      <c r="AA104" s="128"/>
      <c r="AB104" s="129"/>
      <c r="AC104" s="129"/>
      <c r="AD104" s="129"/>
      <c r="AE104" s="131"/>
      <c r="AF104" s="128"/>
      <c r="AG104" s="129"/>
      <c r="AH104" s="129"/>
      <c r="AI104" s="129"/>
      <c r="AJ104" s="131"/>
      <c r="AK104" s="249"/>
      <c r="AL104" s="223"/>
      <c r="AM104" s="223"/>
      <c r="AN104" s="223"/>
      <c r="AO104" s="225"/>
      <c r="AP104" s="104"/>
      <c r="AQ104" s="92"/>
      <c r="AR104" s="92"/>
      <c r="AS104" s="92"/>
      <c r="AT104" s="92"/>
      <c r="AU104" s="92"/>
      <c r="AV104" s="92"/>
      <c r="AW104" s="92"/>
      <c r="AX104" s="93"/>
      <c r="AY104" s="93"/>
      <c r="AZ104" s="93"/>
      <c r="BA104" s="94"/>
      <c r="BB104" s="94"/>
      <c r="BC104" s="94"/>
      <c r="BD104" s="95"/>
      <c r="BE104" s="157"/>
      <c r="BF104" s="157"/>
    </row>
    <row r="105" spans="2:58" ht="12" customHeight="1" x14ac:dyDescent="0.2">
      <c r="B105" s="158" t="s">
        <v>139</v>
      </c>
      <c r="C105" s="159"/>
      <c r="D105" s="159"/>
      <c r="E105" s="159"/>
      <c r="F105" s="160"/>
      <c r="G105" s="97" t="str">
        <f>IF(AA89="○","●",IF(AA89="●","○",AA89))</f>
        <v>●</v>
      </c>
      <c r="H105" s="98"/>
      <c r="I105" s="98"/>
      <c r="J105" s="98"/>
      <c r="K105" s="99"/>
      <c r="L105" s="97" t="str">
        <f>IF(AA93="○","●",IF(AA93="●","○",AA93))</f>
        <v>○</v>
      </c>
      <c r="M105" s="98"/>
      <c r="N105" s="98"/>
      <c r="O105" s="98"/>
      <c r="P105" s="99"/>
      <c r="Q105" s="97" t="str">
        <f>IF(AA97="○","●",IF(AA97="●","○",AA97))</f>
        <v>○</v>
      </c>
      <c r="R105" s="98"/>
      <c r="S105" s="98"/>
      <c r="T105" s="98"/>
      <c r="U105" s="99"/>
      <c r="V105" s="97" t="str">
        <f>IF(AA101="○","●",IF(AA101="●","○",AA101))</f>
        <v>●</v>
      </c>
      <c r="W105" s="98"/>
      <c r="X105" s="98"/>
      <c r="Y105" s="98"/>
      <c r="Z105" s="99"/>
      <c r="AA105" s="103"/>
      <c r="AB105" s="103"/>
      <c r="AC105" s="103"/>
      <c r="AD105" s="103"/>
      <c r="AE105" s="103"/>
      <c r="AF105" s="120" t="s">
        <v>49</v>
      </c>
      <c r="AG105" s="121"/>
      <c r="AH105" s="121"/>
      <c r="AI105" s="121"/>
      <c r="AJ105" s="122"/>
      <c r="AK105" s="242"/>
      <c r="AL105" s="243"/>
      <c r="AM105" s="243"/>
      <c r="AN105" s="243"/>
      <c r="AO105" s="244"/>
      <c r="AP105" s="104">
        <v>3</v>
      </c>
      <c r="AQ105" s="92"/>
      <c r="AR105" s="92" t="s">
        <v>55</v>
      </c>
      <c r="AS105" s="92"/>
      <c r="AT105" s="92">
        <v>2</v>
      </c>
      <c r="AU105" s="92"/>
      <c r="AV105" s="92" t="s">
        <v>26</v>
      </c>
      <c r="AW105" s="92"/>
      <c r="AX105" s="93">
        <f>IF(AP105+AT105=0,"",AP105/(AP105+AT105)*100)</f>
        <v>60</v>
      </c>
      <c r="AY105" s="93"/>
      <c r="AZ105" s="93"/>
      <c r="BA105" s="94">
        <v>4</v>
      </c>
      <c r="BB105" s="94"/>
      <c r="BC105" s="94"/>
      <c r="BD105" s="95">
        <f>IF(BE105=0,"",ROUND(BE105/BF105,5))</f>
        <v>1.0940799999999999</v>
      </c>
      <c r="BE105" s="155">
        <f>(G107+L107+Q107+V107+AF107+AK107)</f>
        <v>314</v>
      </c>
      <c r="BF105" s="155">
        <f>(J107+O107+T107+Y107+AI107+AN107)</f>
        <v>287</v>
      </c>
    </row>
    <row r="106" spans="2:58" ht="12" customHeight="1" x14ac:dyDescent="0.2">
      <c r="B106" s="161"/>
      <c r="C106" s="162"/>
      <c r="D106" s="162"/>
      <c r="E106" s="162"/>
      <c r="F106" s="163"/>
      <c r="G106" s="100"/>
      <c r="H106" s="101"/>
      <c r="I106" s="101"/>
      <c r="J106" s="101"/>
      <c r="K106" s="102"/>
      <c r="L106" s="100"/>
      <c r="M106" s="101"/>
      <c r="N106" s="101"/>
      <c r="O106" s="101"/>
      <c r="P106" s="102"/>
      <c r="Q106" s="100"/>
      <c r="R106" s="101"/>
      <c r="S106" s="101"/>
      <c r="T106" s="101"/>
      <c r="U106" s="102"/>
      <c r="V106" s="100"/>
      <c r="W106" s="101"/>
      <c r="X106" s="101"/>
      <c r="Y106" s="101"/>
      <c r="Z106" s="102"/>
      <c r="AA106" s="103"/>
      <c r="AB106" s="103"/>
      <c r="AC106" s="103"/>
      <c r="AD106" s="103"/>
      <c r="AE106" s="103"/>
      <c r="AF106" s="123"/>
      <c r="AG106" s="124"/>
      <c r="AH106" s="124"/>
      <c r="AI106" s="124"/>
      <c r="AJ106" s="125"/>
      <c r="AK106" s="245"/>
      <c r="AL106" s="246"/>
      <c r="AM106" s="246"/>
      <c r="AN106" s="246"/>
      <c r="AO106" s="247"/>
      <c r="AP106" s="104"/>
      <c r="AQ106" s="92"/>
      <c r="AR106" s="92"/>
      <c r="AS106" s="92"/>
      <c r="AT106" s="92"/>
      <c r="AU106" s="92"/>
      <c r="AV106" s="92"/>
      <c r="AW106" s="92"/>
      <c r="AX106" s="93"/>
      <c r="AY106" s="93"/>
      <c r="AZ106" s="93"/>
      <c r="BA106" s="94"/>
      <c r="BB106" s="94"/>
      <c r="BC106" s="94"/>
      <c r="BD106" s="95"/>
      <c r="BE106" s="156"/>
      <c r="BF106" s="156"/>
    </row>
    <row r="107" spans="2:58" ht="12" customHeight="1" x14ac:dyDescent="0.2">
      <c r="B107" s="161"/>
      <c r="C107" s="162"/>
      <c r="D107" s="162"/>
      <c r="E107" s="162"/>
      <c r="F107" s="163"/>
      <c r="G107" s="90">
        <f>AD91</f>
        <v>54</v>
      </c>
      <c r="H107" s="82"/>
      <c r="I107" s="82" t="s">
        <v>33</v>
      </c>
      <c r="J107" s="82">
        <f>AA91</f>
        <v>61</v>
      </c>
      <c r="K107" s="83"/>
      <c r="L107" s="90">
        <f>AD95</f>
        <v>52</v>
      </c>
      <c r="M107" s="82"/>
      <c r="N107" s="82" t="s">
        <v>33</v>
      </c>
      <c r="O107" s="82">
        <f>AA95</f>
        <v>51</v>
      </c>
      <c r="P107" s="83"/>
      <c r="Q107" s="90">
        <f>AD99</f>
        <v>61</v>
      </c>
      <c r="R107" s="82"/>
      <c r="S107" s="82" t="s">
        <v>33</v>
      </c>
      <c r="T107" s="82">
        <f>AA99</f>
        <v>45</v>
      </c>
      <c r="U107" s="83"/>
      <c r="V107" s="90">
        <f>AD103</f>
        <v>64</v>
      </c>
      <c r="W107" s="82"/>
      <c r="X107" s="82" t="s">
        <v>33</v>
      </c>
      <c r="Y107" s="82">
        <f>AA103</f>
        <v>73</v>
      </c>
      <c r="Z107" s="83"/>
      <c r="AA107" s="103"/>
      <c r="AB107" s="103"/>
      <c r="AC107" s="103"/>
      <c r="AD107" s="103"/>
      <c r="AE107" s="103"/>
      <c r="AF107" s="126">
        <v>83</v>
      </c>
      <c r="AG107" s="127"/>
      <c r="AH107" s="127" t="s">
        <v>33</v>
      </c>
      <c r="AI107" s="127">
        <v>57</v>
      </c>
      <c r="AJ107" s="130"/>
      <c r="AK107" s="248"/>
      <c r="AL107" s="222"/>
      <c r="AM107" s="222" t="s">
        <v>33</v>
      </c>
      <c r="AN107" s="222"/>
      <c r="AO107" s="224"/>
      <c r="AP107" s="104"/>
      <c r="AQ107" s="92"/>
      <c r="AR107" s="92"/>
      <c r="AS107" s="92"/>
      <c r="AT107" s="92"/>
      <c r="AU107" s="92"/>
      <c r="AV107" s="92"/>
      <c r="AW107" s="92"/>
      <c r="AX107" s="93"/>
      <c r="AY107" s="93"/>
      <c r="AZ107" s="93"/>
      <c r="BA107" s="94"/>
      <c r="BB107" s="94"/>
      <c r="BC107" s="94"/>
      <c r="BD107" s="95"/>
      <c r="BE107" s="156"/>
      <c r="BF107" s="156"/>
    </row>
    <row r="108" spans="2:58" ht="12" customHeight="1" x14ac:dyDescent="0.2">
      <c r="B108" s="176"/>
      <c r="C108" s="177"/>
      <c r="D108" s="177"/>
      <c r="E108" s="177"/>
      <c r="F108" s="178"/>
      <c r="G108" s="91"/>
      <c r="H108" s="84"/>
      <c r="I108" s="84"/>
      <c r="J108" s="84"/>
      <c r="K108" s="85"/>
      <c r="L108" s="91"/>
      <c r="M108" s="84"/>
      <c r="N108" s="84"/>
      <c r="O108" s="84"/>
      <c r="P108" s="85"/>
      <c r="Q108" s="91"/>
      <c r="R108" s="84"/>
      <c r="S108" s="84"/>
      <c r="T108" s="84"/>
      <c r="U108" s="85"/>
      <c r="V108" s="91"/>
      <c r="W108" s="84"/>
      <c r="X108" s="84"/>
      <c r="Y108" s="84"/>
      <c r="Z108" s="85"/>
      <c r="AA108" s="103"/>
      <c r="AB108" s="103"/>
      <c r="AC108" s="103"/>
      <c r="AD108" s="103"/>
      <c r="AE108" s="103"/>
      <c r="AF108" s="128"/>
      <c r="AG108" s="129"/>
      <c r="AH108" s="129"/>
      <c r="AI108" s="129"/>
      <c r="AJ108" s="131"/>
      <c r="AK108" s="249"/>
      <c r="AL108" s="223"/>
      <c r="AM108" s="223"/>
      <c r="AN108" s="223"/>
      <c r="AO108" s="225"/>
      <c r="AP108" s="104"/>
      <c r="AQ108" s="92"/>
      <c r="AR108" s="92"/>
      <c r="AS108" s="92"/>
      <c r="AT108" s="92"/>
      <c r="AU108" s="92"/>
      <c r="AV108" s="92"/>
      <c r="AW108" s="92"/>
      <c r="AX108" s="93"/>
      <c r="AY108" s="93"/>
      <c r="AZ108" s="93"/>
      <c r="BA108" s="94"/>
      <c r="BB108" s="94"/>
      <c r="BC108" s="94"/>
      <c r="BD108" s="95"/>
      <c r="BE108" s="157"/>
      <c r="BF108" s="157"/>
    </row>
    <row r="109" spans="2:58" ht="12" customHeight="1" x14ac:dyDescent="0.2">
      <c r="B109" s="167" t="s">
        <v>141</v>
      </c>
      <c r="C109" s="168"/>
      <c r="D109" s="168"/>
      <c r="E109" s="168"/>
      <c r="F109" s="169"/>
      <c r="G109" s="97" t="str">
        <f>IF(AF89="○","●",IF(AF89="●","○",AF89))</f>
        <v>●</v>
      </c>
      <c r="H109" s="98"/>
      <c r="I109" s="98"/>
      <c r="J109" s="98"/>
      <c r="K109" s="99"/>
      <c r="L109" s="97" t="str">
        <f>IF(AF93="○","●",IF(AF93="●","○",AF93))</f>
        <v>●</v>
      </c>
      <c r="M109" s="98"/>
      <c r="N109" s="98"/>
      <c r="O109" s="98"/>
      <c r="P109" s="99"/>
      <c r="Q109" s="97" t="str">
        <f>IF(AF97="○","●",IF(AF97="●","○",AF97))</f>
        <v>●</v>
      </c>
      <c r="R109" s="98"/>
      <c r="S109" s="98"/>
      <c r="T109" s="98"/>
      <c r="U109" s="99"/>
      <c r="V109" s="97" t="str">
        <f>IF(AF101="○","●",IF(AF101="●","○",AF101))</f>
        <v>●</v>
      </c>
      <c r="W109" s="98"/>
      <c r="X109" s="98"/>
      <c r="Y109" s="98"/>
      <c r="Z109" s="99"/>
      <c r="AA109" s="97" t="str">
        <f>IF(AF105="○","●",IF(AF105="●","○",AF105))</f>
        <v>●</v>
      </c>
      <c r="AB109" s="98"/>
      <c r="AC109" s="98"/>
      <c r="AD109" s="98"/>
      <c r="AE109" s="99"/>
      <c r="AF109" s="103"/>
      <c r="AG109" s="103"/>
      <c r="AH109" s="103"/>
      <c r="AI109" s="103"/>
      <c r="AJ109" s="103"/>
      <c r="AK109" s="242"/>
      <c r="AL109" s="243"/>
      <c r="AM109" s="243"/>
      <c r="AN109" s="243"/>
      <c r="AO109" s="244"/>
      <c r="AP109" s="104"/>
      <c r="AQ109" s="92"/>
      <c r="AR109" s="92" t="s">
        <v>55</v>
      </c>
      <c r="AS109" s="92"/>
      <c r="AT109" s="92">
        <v>5</v>
      </c>
      <c r="AU109" s="92"/>
      <c r="AV109" s="92" t="s">
        <v>26</v>
      </c>
      <c r="AW109" s="92"/>
      <c r="AX109" s="93">
        <f>IF(AP109+AT109=0,"",AP109/(AP109+AT109)*100)</f>
        <v>0</v>
      </c>
      <c r="AY109" s="93"/>
      <c r="AZ109" s="93"/>
      <c r="BA109" s="94">
        <v>6</v>
      </c>
      <c r="BB109" s="94"/>
      <c r="BC109" s="94"/>
      <c r="BD109" s="95">
        <f>IF(BE109=0,"",ROUND(BE109/BF109,5))</f>
        <v>0.58528000000000002</v>
      </c>
      <c r="BE109" s="155">
        <f>(G111+L111+Q111+V111+AA111+AK111)</f>
        <v>175</v>
      </c>
      <c r="BF109" s="155">
        <f>(J111+O111+T111+Y111+AD111+AN111)</f>
        <v>299</v>
      </c>
    </row>
    <row r="110" spans="2:58" ht="12" customHeight="1" x14ac:dyDescent="0.2">
      <c r="B110" s="170"/>
      <c r="C110" s="171"/>
      <c r="D110" s="171"/>
      <c r="E110" s="171"/>
      <c r="F110" s="172"/>
      <c r="G110" s="100"/>
      <c r="H110" s="101"/>
      <c r="I110" s="101"/>
      <c r="J110" s="101"/>
      <c r="K110" s="102"/>
      <c r="L110" s="100"/>
      <c r="M110" s="101"/>
      <c r="N110" s="101"/>
      <c r="O110" s="101"/>
      <c r="P110" s="102"/>
      <c r="Q110" s="100"/>
      <c r="R110" s="101"/>
      <c r="S110" s="101"/>
      <c r="T110" s="101"/>
      <c r="U110" s="102"/>
      <c r="V110" s="100"/>
      <c r="W110" s="101"/>
      <c r="X110" s="101"/>
      <c r="Y110" s="101"/>
      <c r="Z110" s="102"/>
      <c r="AA110" s="100"/>
      <c r="AB110" s="101"/>
      <c r="AC110" s="101"/>
      <c r="AD110" s="101"/>
      <c r="AE110" s="102"/>
      <c r="AF110" s="103"/>
      <c r="AG110" s="103"/>
      <c r="AH110" s="103"/>
      <c r="AI110" s="103"/>
      <c r="AJ110" s="103"/>
      <c r="AK110" s="245"/>
      <c r="AL110" s="246"/>
      <c r="AM110" s="246"/>
      <c r="AN110" s="246"/>
      <c r="AO110" s="247"/>
      <c r="AP110" s="104"/>
      <c r="AQ110" s="92"/>
      <c r="AR110" s="92"/>
      <c r="AS110" s="92"/>
      <c r="AT110" s="92"/>
      <c r="AU110" s="92"/>
      <c r="AV110" s="92"/>
      <c r="AW110" s="92"/>
      <c r="AX110" s="93"/>
      <c r="AY110" s="93"/>
      <c r="AZ110" s="93"/>
      <c r="BA110" s="94"/>
      <c r="BB110" s="94"/>
      <c r="BC110" s="94"/>
      <c r="BD110" s="95"/>
      <c r="BE110" s="156"/>
      <c r="BF110" s="156"/>
    </row>
    <row r="111" spans="2:58" ht="12" customHeight="1" x14ac:dyDescent="0.2">
      <c r="B111" s="170"/>
      <c r="C111" s="171"/>
      <c r="D111" s="171"/>
      <c r="E111" s="171"/>
      <c r="F111" s="172"/>
      <c r="G111" s="90">
        <f>AI91</f>
        <v>0</v>
      </c>
      <c r="H111" s="82"/>
      <c r="I111" s="82" t="s">
        <v>33</v>
      </c>
      <c r="J111" s="82">
        <f>AF91</f>
        <v>20</v>
      </c>
      <c r="K111" s="83"/>
      <c r="L111" s="90">
        <f>AI95</f>
        <v>41</v>
      </c>
      <c r="M111" s="82"/>
      <c r="N111" s="82" t="s">
        <v>33</v>
      </c>
      <c r="O111" s="82">
        <f>AF95</f>
        <v>60</v>
      </c>
      <c r="P111" s="83"/>
      <c r="Q111" s="90">
        <f>AI99</f>
        <v>35</v>
      </c>
      <c r="R111" s="82"/>
      <c r="S111" s="82" t="s">
        <v>33</v>
      </c>
      <c r="T111" s="82">
        <f>AF99</f>
        <v>58</v>
      </c>
      <c r="U111" s="83"/>
      <c r="V111" s="90">
        <f>AI103</f>
        <v>42</v>
      </c>
      <c r="W111" s="82"/>
      <c r="X111" s="82" t="s">
        <v>33</v>
      </c>
      <c r="Y111" s="82">
        <f>AF103</f>
        <v>78</v>
      </c>
      <c r="Z111" s="83"/>
      <c r="AA111" s="90">
        <f>AI107</f>
        <v>57</v>
      </c>
      <c r="AB111" s="82"/>
      <c r="AC111" s="82" t="s">
        <v>33</v>
      </c>
      <c r="AD111" s="82">
        <f>AF107</f>
        <v>83</v>
      </c>
      <c r="AE111" s="83"/>
      <c r="AF111" s="103"/>
      <c r="AG111" s="103"/>
      <c r="AH111" s="103"/>
      <c r="AI111" s="103"/>
      <c r="AJ111" s="103"/>
      <c r="AK111" s="248"/>
      <c r="AL111" s="222"/>
      <c r="AM111" s="222" t="s">
        <v>33</v>
      </c>
      <c r="AN111" s="222"/>
      <c r="AO111" s="224"/>
      <c r="AP111" s="104"/>
      <c r="AQ111" s="92"/>
      <c r="AR111" s="92"/>
      <c r="AS111" s="92"/>
      <c r="AT111" s="92"/>
      <c r="AU111" s="92"/>
      <c r="AV111" s="92"/>
      <c r="AW111" s="92"/>
      <c r="AX111" s="93"/>
      <c r="AY111" s="93"/>
      <c r="AZ111" s="93"/>
      <c r="BA111" s="94"/>
      <c r="BB111" s="94"/>
      <c r="BC111" s="94"/>
      <c r="BD111" s="95"/>
      <c r="BE111" s="156"/>
      <c r="BF111" s="156"/>
    </row>
    <row r="112" spans="2:58" ht="12" customHeight="1" x14ac:dyDescent="0.2">
      <c r="B112" s="173"/>
      <c r="C112" s="174"/>
      <c r="D112" s="174"/>
      <c r="E112" s="174"/>
      <c r="F112" s="175"/>
      <c r="G112" s="91"/>
      <c r="H112" s="84"/>
      <c r="I112" s="84"/>
      <c r="J112" s="84"/>
      <c r="K112" s="85"/>
      <c r="L112" s="91"/>
      <c r="M112" s="84"/>
      <c r="N112" s="84"/>
      <c r="O112" s="84"/>
      <c r="P112" s="85"/>
      <c r="Q112" s="91"/>
      <c r="R112" s="84"/>
      <c r="S112" s="84"/>
      <c r="T112" s="84"/>
      <c r="U112" s="85"/>
      <c r="V112" s="91"/>
      <c r="W112" s="84"/>
      <c r="X112" s="84"/>
      <c r="Y112" s="84"/>
      <c r="Z112" s="85"/>
      <c r="AA112" s="91"/>
      <c r="AB112" s="84"/>
      <c r="AC112" s="84"/>
      <c r="AD112" s="84"/>
      <c r="AE112" s="85"/>
      <c r="AF112" s="103"/>
      <c r="AG112" s="103"/>
      <c r="AH112" s="103"/>
      <c r="AI112" s="103"/>
      <c r="AJ112" s="103"/>
      <c r="AK112" s="249"/>
      <c r="AL112" s="223"/>
      <c r="AM112" s="223"/>
      <c r="AN112" s="223"/>
      <c r="AO112" s="225"/>
      <c r="AP112" s="104"/>
      <c r="AQ112" s="92"/>
      <c r="AR112" s="92"/>
      <c r="AS112" s="92"/>
      <c r="AT112" s="92"/>
      <c r="AU112" s="92"/>
      <c r="AV112" s="92"/>
      <c r="AW112" s="92"/>
      <c r="AX112" s="93"/>
      <c r="AY112" s="93"/>
      <c r="AZ112" s="93"/>
      <c r="BA112" s="94"/>
      <c r="BB112" s="94"/>
      <c r="BC112" s="94"/>
      <c r="BD112" s="95"/>
      <c r="BE112" s="157"/>
      <c r="BF112" s="157"/>
    </row>
    <row r="113" spans="2:58" ht="12" customHeight="1" x14ac:dyDescent="0.2">
      <c r="B113" s="226"/>
      <c r="C113" s="227"/>
      <c r="D113" s="227"/>
      <c r="E113" s="227"/>
      <c r="F113" s="228"/>
      <c r="G113" s="235">
        <f>IF(AK89="○","●",IF(AK89="●","○",AK89))</f>
        <v>0</v>
      </c>
      <c r="H113" s="236"/>
      <c r="I113" s="236"/>
      <c r="J113" s="236"/>
      <c r="K113" s="237"/>
      <c r="L113" s="235">
        <f>IF(AK93="○","●",IF(AK93="●","○",AK93))</f>
        <v>0</v>
      </c>
      <c r="M113" s="236"/>
      <c r="N113" s="236"/>
      <c r="O113" s="236"/>
      <c r="P113" s="237"/>
      <c r="Q113" s="235">
        <f>IF(AK97="○","●",IF(AK97="●","○",AK97))</f>
        <v>0</v>
      </c>
      <c r="R113" s="236"/>
      <c r="S113" s="236"/>
      <c r="T113" s="236"/>
      <c r="U113" s="237"/>
      <c r="V113" s="235">
        <f>IF(AK101="○","●",IF(AK101="●","○",AK101))</f>
        <v>0</v>
      </c>
      <c r="W113" s="236"/>
      <c r="X113" s="236"/>
      <c r="Y113" s="236"/>
      <c r="Z113" s="237"/>
      <c r="AA113" s="235">
        <f>IF(AK105="○","●",IF(AK105="●","○",AK105))</f>
        <v>0</v>
      </c>
      <c r="AB113" s="236"/>
      <c r="AC113" s="236"/>
      <c r="AD113" s="236"/>
      <c r="AE113" s="237"/>
      <c r="AF113" s="235">
        <f>IF(AK109="○","●",IF(AK109="●","○",AK109))</f>
        <v>0</v>
      </c>
      <c r="AG113" s="236"/>
      <c r="AH113" s="236"/>
      <c r="AI113" s="236"/>
      <c r="AJ113" s="237"/>
      <c r="AK113" s="241"/>
      <c r="AL113" s="241"/>
      <c r="AM113" s="241"/>
      <c r="AN113" s="241"/>
      <c r="AO113" s="241"/>
      <c r="AP113" s="214"/>
      <c r="AQ113" s="215"/>
      <c r="AR113" s="215" t="s">
        <v>55</v>
      </c>
      <c r="AS113" s="215"/>
      <c r="AT113" s="215"/>
      <c r="AU113" s="215"/>
      <c r="AV113" s="215" t="s">
        <v>26</v>
      </c>
      <c r="AW113" s="215"/>
      <c r="AX113" s="220" t="str">
        <f>IF(AP113+AT113=0,"",AP113/(AP113+AT113)*100)</f>
        <v/>
      </c>
      <c r="AY113" s="220"/>
      <c r="AZ113" s="220"/>
      <c r="BA113" s="221"/>
      <c r="BB113" s="221"/>
      <c r="BC113" s="221"/>
      <c r="BD113" s="216" t="str">
        <f>IF(BE113=0,"",ROUND(BE113/BF113,5))</f>
        <v/>
      </c>
      <c r="BE113" s="217">
        <f>(G115+L115+Q115+V115+AA115+AF115)</f>
        <v>0</v>
      </c>
      <c r="BF113" s="217">
        <f>(J115+O115+T115+Y115+AD115+AI115)</f>
        <v>0</v>
      </c>
    </row>
    <row r="114" spans="2:58" ht="12" customHeight="1" x14ac:dyDescent="0.2">
      <c r="B114" s="229"/>
      <c r="C114" s="230"/>
      <c r="D114" s="230"/>
      <c r="E114" s="230"/>
      <c r="F114" s="231"/>
      <c r="G114" s="238"/>
      <c r="H114" s="239"/>
      <c r="I114" s="239"/>
      <c r="J114" s="239"/>
      <c r="K114" s="240"/>
      <c r="L114" s="238"/>
      <c r="M114" s="239"/>
      <c r="N114" s="239"/>
      <c r="O114" s="239"/>
      <c r="P114" s="240"/>
      <c r="Q114" s="238"/>
      <c r="R114" s="239"/>
      <c r="S114" s="239"/>
      <c r="T114" s="239"/>
      <c r="U114" s="240"/>
      <c r="V114" s="238"/>
      <c r="W114" s="239"/>
      <c r="X114" s="239"/>
      <c r="Y114" s="239"/>
      <c r="Z114" s="240"/>
      <c r="AA114" s="238"/>
      <c r="AB114" s="239"/>
      <c r="AC114" s="239"/>
      <c r="AD114" s="239"/>
      <c r="AE114" s="240"/>
      <c r="AF114" s="238"/>
      <c r="AG114" s="239"/>
      <c r="AH114" s="239"/>
      <c r="AI114" s="239"/>
      <c r="AJ114" s="240"/>
      <c r="AK114" s="241"/>
      <c r="AL114" s="241"/>
      <c r="AM114" s="241"/>
      <c r="AN114" s="241"/>
      <c r="AO114" s="241"/>
      <c r="AP114" s="214"/>
      <c r="AQ114" s="215"/>
      <c r="AR114" s="215"/>
      <c r="AS114" s="215"/>
      <c r="AT114" s="215"/>
      <c r="AU114" s="215"/>
      <c r="AV114" s="215"/>
      <c r="AW114" s="215"/>
      <c r="AX114" s="220"/>
      <c r="AY114" s="220"/>
      <c r="AZ114" s="220"/>
      <c r="BA114" s="221"/>
      <c r="BB114" s="221"/>
      <c r="BC114" s="221"/>
      <c r="BD114" s="216"/>
      <c r="BE114" s="218"/>
      <c r="BF114" s="218"/>
    </row>
    <row r="115" spans="2:58" ht="12" customHeight="1" x14ac:dyDescent="0.2">
      <c r="B115" s="229"/>
      <c r="C115" s="230"/>
      <c r="D115" s="230"/>
      <c r="E115" s="230"/>
      <c r="F115" s="231"/>
      <c r="G115" s="212">
        <f>AN91</f>
        <v>0</v>
      </c>
      <c r="H115" s="208"/>
      <c r="I115" s="208" t="s">
        <v>33</v>
      </c>
      <c r="J115" s="208">
        <f>AK91</f>
        <v>0</v>
      </c>
      <c r="K115" s="210"/>
      <c r="L115" s="212">
        <f>AN95</f>
        <v>0</v>
      </c>
      <c r="M115" s="208"/>
      <c r="N115" s="208" t="s">
        <v>33</v>
      </c>
      <c r="O115" s="208">
        <f>AK95</f>
        <v>0</v>
      </c>
      <c r="P115" s="210"/>
      <c r="Q115" s="212">
        <f>AN99</f>
        <v>0</v>
      </c>
      <c r="R115" s="208"/>
      <c r="S115" s="208" t="s">
        <v>33</v>
      </c>
      <c r="T115" s="208">
        <f>AK99</f>
        <v>0</v>
      </c>
      <c r="U115" s="210"/>
      <c r="V115" s="212">
        <f>AN103</f>
        <v>0</v>
      </c>
      <c r="W115" s="208"/>
      <c r="X115" s="208" t="s">
        <v>33</v>
      </c>
      <c r="Y115" s="208">
        <f>AK103</f>
        <v>0</v>
      </c>
      <c r="Z115" s="210"/>
      <c r="AA115" s="212">
        <f>AN107</f>
        <v>0</v>
      </c>
      <c r="AB115" s="208"/>
      <c r="AC115" s="208" t="s">
        <v>33</v>
      </c>
      <c r="AD115" s="208">
        <f>AK107</f>
        <v>0</v>
      </c>
      <c r="AE115" s="210"/>
      <c r="AF115" s="212">
        <f>AN111</f>
        <v>0</v>
      </c>
      <c r="AG115" s="208"/>
      <c r="AH115" s="208" t="s">
        <v>33</v>
      </c>
      <c r="AI115" s="208">
        <f>AK111</f>
        <v>0</v>
      </c>
      <c r="AJ115" s="210"/>
      <c r="AK115" s="241"/>
      <c r="AL115" s="241"/>
      <c r="AM115" s="241"/>
      <c r="AN115" s="241"/>
      <c r="AO115" s="241"/>
      <c r="AP115" s="214"/>
      <c r="AQ115" s="215"/>
      <c r="AR115" s="215"/>
      <c r="AS115" s="215"/>
      <c r="AT115" s="215"/>
      <c r="AU115" s="215"/>
      <c r="AV115" s="215"/>
      <c r="AW115" s="215"/>
      <c r="AX115" s="220"/>
      <c r="AY115" s="220"/>
      <c r="AZ115" s="220"/>
      <c r="BA115" s="221"/>
      <c r="BB115" s="221"/>
      <c r="BC115" s="221"/>
      <c r="BD115" s="216"/>
      <c r="BE115" s="218"/>
      <c r="BF115" s="218"/>
    </row>
    <row r="116" spans="2:58" ht="12" customHeight="1" x14ac:dyDescent="0.2">
      <c r="B116" s="232"/>
      <c r="C116" s="233"/>
      <c r="D116" s="233"/>
      <c r="E116" s="233"/>
      <c r="F116" s="234"/>
      <c r="G116" s="213"/>
      <c r="H116" s="209"/>
      <c r="I116" s="209"/>
      <c r="J116" s="209"/>
      <c r="K116" s="211"/>
      <c r="L116" s="213"/>
      <c r="M116" s="209"/>
      <c r="N116" s="209"/>
      <c r="O116" s="209"/>
      <c r="P116" s="211"/>
      <c r="Q116" s="213"/>
      <c r="R116" s="209"/>
      <c r="S116" s="209"/>
      <c r="T116" s="209"/>
      <c r="U116" s="211"/>
      <c r="V116" s="213"/>
      <c r="W116" s="209"/>
      <c r="X116" s="209"/>
      <c r="Y116" s="209"/>
      <c r="Z116" s="211"/>
      <c r="AA116" s="213"/>
      <c r="AB116" s="209"/>
      <c r="AC116" s="209"/>
      <c r="AD116" s="209"/>
      <c r="AE116" s="211"/>
      <c r="AF116" s="213"/>
      <c r="AG116" s="209"/>
      <c r="AH116" s="209"/>
      <c r="AI116" s="209"/>
      <c r="AJ116" s="211"/>
      <c r="AK116" s="241"/>
      <c r="AL116" s="241"/>
      <c r="AM116" s="241"/>
      <c r="AN116" s="241"/>
      <c r="AO116" s="241"/>
      <c r="AP116" s="214"/>
      <c r="AQ116" s="215"/>
      <c r="AR116" s="215"/>
      <c r="AS116" s="215"/>
      <c r="AT116" s="215"/>
      <c r="AU116" s="215"/>
      <c r="AV116" s="215"/>
      <c r="AW116" s="215"/>
      <c r="AX116" s="220"/>
      <c r="AY116" s="220"/>
      <c r="AZ116" s="220"/>
      <c r="BA116" s="221"/>
      <c r="BB116" s="221"/>
      <c r="BC116" s="221"/>
      <c r="BD116" s="216"/>
      <c r="BE116" s="219"/>
      <c r="BF116" s="219"/>
    </row>
    <row r="117" spans="2:58" x14ac:dyDescent="0.2">
      <c r="B117" s="86" t="s">
        <v>67</v>
      </c>
      <c r="C117" s="86"/>
      <c r="D117" s="86"/>
      <c r="E117" s="86"/>
      <c r="F117" s="86"/>
      <c r="G117" s="86"/>
      <c r="H117" s="86"/>
      <c r="I117" s="87" t="s">
        <v>41</v>
      </c>
      <c r="J117" s="87"/>
      <c r="K117" s="87"/>
      <c r="L117" s="87"/>
      <c r="M117" s="87" t="s">
        <v>69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1"/>
      <c r="AY117" s="2"/>
      <c r="AZ117" s="2"/>
      <c r="BA117" s="2"/>
      <c r="BB117" s="2"/>
      <c r="BC117" s="2"/>
      <c r="BD117" s="2"/>
    </row>
    <row r="118" spans="2:58" x14ac:dyDescent="0.2">
      <c r="C118" s="4"/>
      <c r="D118" s="4"/>
      <c r="E118" s="4"/>
      <c r="F118" s="4"/>
      <c r="G118" s="4"/>
      <c r="H118" s="4"/>
      <c r="I118" s="154" t="s">
        <v>22</v>
      </c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Y118" s="2"/>
      <c r="AZ118" s="2"/>
      <c r="BA118" s="2"/>
      <c r="BB118" s="2"/>
      <c r="BC118" s="2"/>
    </row>
  </sheetData>
  <sheetProtection selectLockedCells="1"/>
  <mergeCells count="798">
    <mergeCell ref="A1:AX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O8"/>
    <mergeCell ref="AP5:AW8"/>
    <mergeCell ref="AX5:AZ8"/>
    <mergeCell ref="BA5:BC8"/>
    <mergeCell ref="BD5:BD8"/>
    <mergeCell ref="BE5:BE8"/>
    <mergeCell ref="BF5:BF8"/>
    <mergeCell ref="B9:F12"/>
    <mergeCell ref="G9:K12"/>
    <mergeCell ref="L9:P10"/>
    <mergeCell ref="Q9:U10"/>
    <mergeCell ref="V9:Z10"/>
    <mergeCell ref="AA9:AE10"/>
    <mergeCell ref="AF9:AJ10"/>
    <mergeCell ref="AK9:AO10"/>
    <mergeCell ref="AP9:AQ12"/>
    <mergeCell ref="AR9:AS12"/>
    <mergeCell ref="AT9:AU12"/>
    <mergeCell ref="AV9:AW12"/>
    <mergeCell ref="AX9:AZ12"/>
    <mergeCell ref="BA9:BC12"/>
    <mergeCell ref="BD9:BD12"/>
    <mergeCell ref="BE9:BE12"/>
    <mergeCell ref="BF9:BF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F11:AG12"/>
    <mergeCell ref="AH11:AH12"/>
    <mergeCell ref="AI11:AJ12"/>
    <mergeCell ref="AK11:AL12"/>
    <mergeCell ref="AM11:AM12"/>
    <mergeCell ref="AN11:AO12"/>
    <mergeCell ref="B13:F16"/>
    <mergeCell ref="G13:K14"/>
    <mergeCell ref="L13:P16"/>
    <mergeCell ref="Q13:U14"/>
    <mergeCell ref="V13:Z14"/>
    <mergeCell ref="AA13:AE14"/>
    <mergeCell ref="AF13:AJ14"/>
    <mergeCell ref="AK13:AO14"/>
    <mergeCell ref="AP13:AQ16"/>
    <mergeCell ref="AR13:AS16"/>
    <mergeCell ref="AT13:AU16"/>
    <mergeCell ref="AV13:AW16"/>
    <mergeCell ref="AN15:AO16"/>
    <mergeCell ref="AX13:AZ16"/>
    <mergeCell ref="BA13:BC16"/>
    <mergeCell ref="BD13:BD16"/>
    <mergeCell ref="BE13:BE16"/>
    <mergeCell ref="BF13:BF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AD15:AE16"/>
    <mergeCell ref="AF15:AG16"/>
    <mergeCell ref="AH15:AH16"/>
    <mergeCell ref="AI15:AJ16"/>
    <mergeCell ref="AK15:AL16"/>
    <mergeCell ref="AM15:AM16"/>
    <mergeCell ref="B17:F20"/>
    <mergeCell ref="G17:K18"/>
    <mergeCell ref="L17:P18"/>
    <mergeCell ref="Q17:U20"/>
    <mergeCell ref="V17:Z18"/>
    <mergeCell ref="AA17:AE18"/>
    <mergeCell ref="O19:P20"/>
    <mergeCell ref="V19:W20"/>
    <mergeCell ref="X19:X20"/>
    <mergeCell ref="Y19:Z20"/>
    <mergeCell ref="AF17:AJ18"/>
    <mergeCell ref="AK17:AO18"/>
    <mergeCell ref="AP17:AQ20"/>
    <mergeCell ref="AR17:AS20"/>
    <mergeCell ref="AT17:AU20"/>
    <mergeCell ref="AV17:AW20"/>
    <mergeCell ref="AK19:AL20"/>
    <mergeCell ref="AM19:AM20"/>
    <mergeCell ref="AN19:AO20"/>
    <mergeCell ref="AX17:AZ20"/>
    <mergeCell ref="BA17:BC20"/>
    <mergeCell ref="BD17:BD20"/>
    <mergeCell ref="BE17:BE20"/>
    <mergeCell ref="BF17:BF20"/>
    <mergeCell ref="G19:H20"/>
    <mergeCell ref="I19:I20"/>
    <mergeCell ref="J19:K20"/>
    <mergeCell ref="L19:M20"/>
    <mergeCell ref="N19:N20"/>
    <mergeCell ref="AA19:AB20"/>
    <mergeCell ref="AC19:AC20"/>
    <mergeCell ref="AD19:AE20"/>
    <mergeCell ref="AF19:AG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O23:P24"/>
    <mergeCell ref="Q23:R24"/>
    <mergeCell ref="S23:S24"/>
    <mergeCell ref="T23:U24"/>
    <mergeCell ref="AF21:AJ22"/>
    <mergeCell ref="AK21:AO22"/>
    <mergeCell ref="AP21:AQ24"/>
    <mergeCell ref="AR21:AS24"/>
    <mergeCell ref="AT21:AU24"/>
    <mergeCell ref="AV21:AW24"/>
    <mergeCell ref="AK23:AL24"/>
    <mergeCell ref="AM23:AM24"/>
    <mergeCell ref="AN23:AO24"/>
    <mergeCell ref="AX21:AZ24"/>
    <mergeCell ref="BA21:BC24"/>
    <mergeCell ref="BD21:BD24"/>
    <mergeCell ref="BE21:BE24"/>
    <mergeCell ref="BF21:BF24"/>
    <mergeCell ref="G23:H24"/>
    <mergeCell ref="I23:I24"/>
    <mergeCell ref="J23:K24"/>
    <mergeCell ref="L23:M24"/>
    <mergeCell ref="N23:N24"/>
    <mergeCell ref="AA23:AB24"/>
    <mergeCell ref="AC23:AC24"/>
    <mergeCell ref="AD23:AE24"/>
    <mergeCell ref="AF23:AG24"/>
    <mergeCell ref="AH23:AH24"/>
    <mergeCell ref="AI23:AJ24"/>
    <mergeCell ref="B25:F28"/>
    <mergeCell ref="G25:K26"/>
    <mergeCell ref="L25:P26"/>
    <mergeCell ref="Q25:U26"/>
    <mergeCell ref="V25:Z26"/>
    <mergeCell ref="AA25:AE28"/>
    <mergeCell ref="O27:P28"/>
    <mergeCell ref="Q27:R28"/>
    <mergeCell ref="S27:S28"/>
    <mergeCell ref="T27:U28"/>
    <mergeCell ref="AF25:AJ26"/>
    <mergeCell ref="AK25:AO26"/>
    <mergeCell ref="AP25:AQ28"/>
    <mergeCell ref="AR25:AS28"/>
    <mergeCell ref="AT25:AU28"/>
    <mergeCell ref="AV25:AW28"/>
    <mergeCell ref="AK27:AL28"/>
    <mergeCell ref="AM27:AM28"/>
    <mergeCell ref="AN27:AO28"/>
    <mergeCell ref="AX25:AZ28"/>
    <mergeCell ref="BA25:BC28"/>
    <mergeCell ref="BD25:BD28"/>
    <mergeCell ref="BE25:BE28"/>
    <mergeCell ref="BF25:BF28"/>
    <mergeCell ref="G27:H28"/>
    <mergeCell ref="I27:I28"/>
    <mergeCell ref="J27:K28"/>
    <mergeCell ref="L27:M28"/>
    <mergeCell ref="N27:N28"/>
    <mergeCell ref="V27:W28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A29:AE30"/>
    <mergeCell ref="O31:P32"/>
    <mergeCell ref="Q31:R32"/>
    <mergeCell ref="S31:S32"/>
    <mergeCell ref="T31:U32"/>
    <mergeCell ref="AF29:AJ32"/>
    <mergeCell ref="AK29:AO30"/>
    <mergeCell ref="AP29:AQ32"/>
    <mergeCell ref="AR29:AS32"/>
    <mergeCell ref="AT29:AU32"/>
    <mergeCell ref="AV29:AW32"/>
    <mergeCell ref="AK31:AL32"/>
    <mergeCell ref="AM31:AM32"/>
    <mergeCell ref="AN31:AO32"/>
    <mergeCell ref="AX29:AZ32"/>
    <mergeCell ref="BA29:BC32"/>
    <mergeCell ref="BD29:BD32"/>
    <mergeCell ref="BE29:BE32"/>
    <mergeCell ref="BF29:BF32"/>
    <mergeCell ref="G31:H32"/>
    <mergeCell ref="I31:I32"/>
    <mergeCell ref="J31:K32"/>
    <mergeCell ref="L31:M32"/>
    <mergeCell ref="N31:N32"/>
    <mergeCell ref="V31:W32"/>
    <mergeCell ref="X31:X32"/>
    <mergeCell ref="Y31:Z32"/>
    <mergeCell ref="AA31:AB32"/>
    <mergeCell ref="AC31:AC32"/>
    <mergeCell ref="AD31:AE32"/>
    <mergeCell ref="B33:F36"/>
    <mergeCell ref="G33:K34"/>
    <mergeCell ref="L33:P34"/>
    <mergeCell ref="Q33:U34"/>
    <mergeCell ref="V33:Z34"/>
    <mergeCell ref="AA33:AE34"/>
    <mergeCell ref="O35:P36"/>
    <mergeCell ref="Q35:R36"/>
    <mergeCell ref="S35:S36"/>
    <mergeCell ref="T35:U36"/>
    <mergeCell ref="AF33:AJ34"/>
    <mergeCell ref="AK33:AO36"/>
    <mergeCell ref="AP33:AQ36"/>
    <mergeCell ref="AR33:AS36"/>
    <mergeCell ref="AT33:AU36"/>
    <mergeCell ref="AV33:AW36"/>
    <mergeCell ref="AF35:AG36"/>
    <mergeCell ref="AH35:AH36"/>
    <mergeCell ref="AI35:AJ36"/>
    <mergeCell ref="AX33:AZ36"/>
    <mergeCell ref="BA33:BC36"/>
    <mergeCell ref="BD33:BD36"/>
    <mergeCell ref="BE33:BE36"/>
    <mergeCell ref="BF33:BF36"/>
    <mergeCell ref="G35:H36"/>
    <mergeCell ref="I35:I36"/>
    <mergeCell ref="J35:K36"/>
    <mergeCell ref="L35:M36"/>
    <mergeCell ref="N35:N36"/>
    <mergeCell ref="V35:W36"/>
    <mergeCell ref="X35:X36"/>
    <mergeCell ref="Y35:Z36"/>
    <mergeCell ref="AA35:AB36"/>
    <mergeCell ref="AC35:AC36"/>
    <mergeCell ref="AD35:AE36"/>
    <mergeCell ref="B37:H37"/>
    <mergeCell ref="I37:L37"/>
    <mergeCell ref="M37:AT37"/>
    <mergeCell ref="I38:AJ38"/>
    <mergeCell ref="A41:AX41"/>
    <mergeCell ref="A43:E43"/>
    <mergeCell ref="F43:M43"/>
    <mergeCell ref="B45:F48"/>
    <mergeCell ref="G45:K48"/>
    <mergeCell ref="L45:P48"/>
    <mergeCell ref="Q45:U48"/>
    <mergeCell ref="V45:Z48"/>
    <mergeCell ref="AA45:AE48"/>
    <mergeCell ref="AF45:AJ48"/>
    <mergeCell ref="AK45:AO48"/>
    <mergeCell ref="AP45:AW48"/>
    <mergeCell ref="AX45:AZ48"/>
    <mergeCell ref="BA45:BC48"/>
    <mergeCell ref="BD45:BD48"/>
    <mergeCell ref="BE45:BE48"/>
    <mergeCell ref="BF45:BF48"/>
    <mergeCell ref="B49:F52"/>
    <mergeCell ref="G49:K52"/>
    <mergeCell ref="L49:P50"/>
    <mergeCell ref="Q49:U50"/>
    <mergeCell ref="V49:Z50"/>
    <mergeCell ref="AA49:AE50"/>
    <mergeCell ref="AF49:AJ50"/>
    <mergeCell ref="AK49:AO50"/>
    <mergeCell ref="AP49:AQ52"/>
    <mergeCell ref="AR49:AS52"/>
    <mergeCell ref="AT49:AU52"/>
    <mergeCell ref="AV49:AW52"/>
    <mergeCell ref="AX49:AZ52"/>
    <mergeCell ref="BA49:BC52"/>
    <mergeCell ref="BD49:BD52"/>
    <mergeCell ref="BE49:BE52"/>
    <mergeCell ref="BF49:BF52"/>
    <mergeCell ref="L51:M52"/>
    <mergeCell ref="N51:N52"/>
    <mergeCell ref="O51:P52"/>
    <mergeCell ref="Q51:R52"/>
    <mergeCell ref="S51:S52"/>
    <mergeCell ref="T51:U52"/>
    <mergeCell ref="V51:W52"/>
    <mergeCell ref="X51:X52"/>
    <mergeCell ref="Y51:Z52"/>
    <mergeCell ref="AA51:AB52"/>
    <mergeCell ref="AC51:AC52"/>
    <mergeCell ref="AD51:AE52"/>
    <mergeCell ref="AF51:AG52"/>
    <mergeCell ref="AH51:AH52"/>
    <mergeCell ref="AI51:AJ52"/>
    <mergeCell ref="AK51:AL52"/>
    <mergeCell ref="AM51:AM52"/>
    <mergeCell ref="AN51:AO52"/>
    <mergeCell ref="B53:F56"/>
    <mergeCell ref="G53:K54"/>
    <mergeCell ref="L53:P56"/>
    <mergeCell ref="Q53:U54"/>
    <mergeCell ref="V53:Z54"/>
    <mergeCell ref="AA53:AE54"/>
    <mergeCell ref="AF53:AJ54"/>
    <mergeCell ref="AK53:AO54"/>
    <mergeCell ref="AP53:AQ56"/>
    <mergeCell ref="AR53:AS56"/>
    <mergeCell ref="AT53:AU56"/>
    <mergeCell ref="AF55:AG56"/>
    <mergeCell ref="AH55:AH56"/>
    <mergeCell ref="AI55:AJ56"/>
    <mergeCell ref="AK55:AL56"/>
    <mergeCell ref="AV53:AW56"/>
    <mergeCell ref="AX53:AZ56"/>
    <mergeCell ref="BA53:BC56"/>
    <mergeCell ref="BD53:BD56"/>
    <mergeCell ref="BE53:BE56"/>
    <mergeCell ref="BF53:BF56"/>
    <mergeCell ref="G55:H56"/>
    <mergeCell ref="I55:I56"/>
    <mergeCell ref="J55:K56"/>
    <mergeCell ref="Q55:R56"/>
    <mergeCell ref="S55:S56"/>
    <mergeCell ref="T55:U56"/>
    <mergeCell ref="V55:W56"/>
    <mergeCell ref="X55:X56"/>
    <mergeCell ref="Y55:Z56"/>
    <mergeCell ref="AA55:AB56"/>
    <mergeCell ref="AC55:AC56"/>
    <mergeCell ref="AD55:AE56"/>
    <mergeCell ref="AM55:AM56"/>
    <mergeCell ref="AN55:AO56"/>
    <mergeCell ref="B57:F60"/>
    <mergeCell ref="G57:K58"/>
    <mergeCell ref="L57:P58"/>
    <mergeCell ref="Q57:U60"/>
    <mergeCell ref="V57:Z58"/>
    <mergeCell ref="AA57:AE58"/>
    <mergeCell ref="AF57:AJ58"/>
    <mergeCell ref="AK57:AO58"/>
    <mergeCell ref="AP57:AQ60"/>
    <mergeCell ref="AR57:AS60"/>
    <mergeCell ref="AT57:AU60"/>
    <mergeCell ref="AV57:AW60"/>
    <mergeCell ref="AX57:AZ60"/>
    <mergeCell ref="BA57:BC60"/>
    <mergeCell ref="BD57:BD60"/>
    <mergeCell ref="BE57:BE60"/>
    <mergeCell ref="BF57:BF60"/>
    <mergeCell ref="G59:H60"/>
    <mergeCell ref="I59:I60"/>
    <mergeCell ref="J59:K60"/>
    <mergeCell ref="L59:M60"/>
    <mergeCell ref="N59:N60"/>
    <mergeCell ref="O59:P60"/>
    <mergeCell ref="V59:W60"/>
    <mergeCell ref="X59:X60"/>
    <mergeCell ref="Y59:Z60"/>
    <mergeCell ref="AA59:AB60"/>
    <mergeCell ref="AC59:AC60"/>
    <mergeCell ref="AD59:AE60"/>
    <mergeCell ref="AF59:AG60"/>
    <mergeCell ref="AH59:AH60"/>
    <mergeCell ref="AI59:AJ60"/>
    <mergeCell ref="AK59:AL60"/>
    <mergeCell ref="AM59:AM60"/>
    <mergeCell ref="AN59:AO60"/>
    <mergeCell ref="B61:F64"/>
    <mergeCell ref="G61:K62"/>
    <mergeCell ref="L61:P62"/>
    <mergeCell ref="Q61:U62"/>
    <mergeCell ref="V61:Z64"/>
    <mergeCell ref="AA61:AE62"/>
    <mergeCell ref="AF61:AJ62"/>
    <mergeCell ref="AK61:AO62"/>
    <mergeCell ref="AP61:AQ64"/>
    <mergeCell ref="AR61:AS64"/>
    <mergeCell ref="AT61:AU64"/>
    <mergeCell ref="AF63:AG64"/>
    <mergeCell ref="AH63:AH64"/>
    <mergeCell ref="AI63:AJ64"/>
    <mergeCell ref="AK63:AL64"/>
    <mergeCell ref="AV61:AW64"/>
    <mergeCell ref="AX61:AZ64"/>
    <mergeCell ref="BA61:BC64"/>
    <mergeCell ref="BD61:BD64"/>
    <mergeCell ref="BE61:BE64"/>
    <mergeCell ref="BF61:BF64"/>
    <mergeCell ref="G63:H64"/>
    <mergeCell ref="I63:I64"/>
    <mergeCell ref="J63:K64"/>
    <mergeCell ref="L63:M64"/>
    <mergeCell ref="N63:N64"/>
    <mergeCell ref="O63:P64"/>
    <mergeCell ref="Q63:R64"/>
    <mergeCell ref="S63:S64"/>
    <mergeCell ref="T63:U64"/>
    <mergeCell ref="AA63:AB64"/>
    <mergeCell ref="AC63:AC64"/>
    <mergeCell ref="AD63:AE64"/>
    <mergeCell ref="AM63:AM64"/>
    <mergeCell ref="AN63:AO64"/>
    <mergeCell ref="B65:F68"/>
    <mergeCell ref="G65:K66"/>
    <mergeCell ref="L65:P66"/>
    <mergeCell ref="Q65:U66"/>
    <mergeCell ref="V65:Z66"/>
    <mergeCell ref="AA65:AE68"/>
    <mergeCell ref="AF65:AJ66"/>
    <mergeCell ref="AK65:AO66"/>
    <mergeCell ref="AP65:AQ68"/>
    <mergeCell ref="AR65:AS68"/>
    <mergeCell ref="AT65:AU68"/>
    <mergeCell ref="AV65:AW68"/>
    <mergeCell ref="AX65:AZ68"/>
    <mergeCell ref="BA65:BC68"/>
    <mergeCell ref="BD65:BD68"/>
    <mergeCell ref="BE65:BE68"/>
    <mergeCell ref="BF65:BF68"/>
    <mergeCell ref="G67:H68"/>
    <mergeCell ref="I67:I68"/>
    <mergeCell ref="J67:K68"/>
    <mergeCell ref="L67:M68"/>
    <mergeCell ref="N67:N68"/>
    <mergeCell ref="O67:P68"/>
    <mergeCell ref="Q67:R68"/>
    <mergeCell ref="S67:S68"/>
    <mergeCell ref="T67:U68"/>
    <mergeCell ref="V67:W68"/>
    <mergeCell ref="X67:X68"/>
    <mergeCell ref="Y67:Z68"/>
    <mergeCell ref="AF67:AG68"/>
    <mergeCell ref="AH67:AH68"/>
    <mergeCell ref="AI67:AJ68"/>
    <mergeCell ref="AK67:AL68"/>
    <mergeCell ref="AM67:AM68"/>
    <mergeCell ref="AN67:AO68"/>
    <mergeCell ref="B69:F72"/>
    <mergeCell ref="G69:K70"/>
    <mergeCell ref="L69:P70"/>
    <mergeCell ref="Q69:U70"/>
    <mergeCell ref="V69:Z70"/>
    <mergeCell ref="AA69:AE70"/>
    <mergeCell ref="AF69:AJ72"/>
    <mergeCell ref="AK69:AO70"/>
    <mergeCell ref="AP69:AQ72"/>
    <mergeCell ref="AR69:AS72"/>
    <mergeCell ref="AT69:AU72"/>
    <mergeCell ref="AA71:AB72"/>
    <mergeCell ref="AC71:AC72"/>
    <mergeCell ref="AD71:AE72"/>
    <mergeCell ref="AK71:AL72"/>
    <mergeCell ref="AV69:AW72"/>
    <mergeCell ref="AX69:AZ72"/>
    <mergeCell ref="BA69:BC72"/>
    <mergeCell ref="BD69:BD72"/>
    <mergeCell ref="BE69:BE72"/>
    <mergeCell ref="BF69:BF72"/>
    <mergeCell ref="G71:H72"/>
    <mergeCell ref="I71:I72"/>
    <mergeCell ref="J71:K72"/>
    <mergeCell ref="L71:M72"/>
    <mergeCell ref="N71:N72"/>
    <mergeCell ref="O71:P72"/>
    <mergeCell ref="Q71:R72"/>
    <mergeCell ref="S71:S72"/>
    <mergeCell ref="T71:U72"/>
    <mergeCell ref="V71:W72"/>
    <mergeCell ref="X71:X72"/>
    <mergeCell ref="Y71:Z72"/>
    <mergeCell ref="AM71:AM72"/>
    <mergeCell ref="AN71:AO72"/>
    <mergeCell ref="B73:F76"/>
    <mergeCell ref="G73:K74"/>
    <mergeCell ref="L73:P74"/>
    <mergeCell ref="Q73:U74"/>
    <mergeCell ref="V73:Z74"/>
    <mergeCell ref="AA73:AE74"/>
    <mergeCell ref="AF73:AJ74"/>
    <mergeCell ref="AK73:AO76"/>
    <mergeCell ref="BF73:BF76"/>
    <mergeCell ref="G75:H76"/>
    <mergeCell ref="I75:I76"/>
    <mergeCell ref="J75:K76"/>
    <mergeCell ref="L75:M76"/>
    <mergeCell ref="N75:N76"/>
    <mergeCell ref="O75:P76"/>
    <mergeCell ref="Q75:R76"/>
    <mergeCell ref="AP73:AQ76"/>
    <mergeCell ref="AR73:AS76"/>
    <mergeCell ref="V75:W76"/>
    <mergeCell ref="X75:X76"/>
    <mergeCell ref="Y75:Z76"/>
    <mergeCell ref="AA75:AB76"/>
    <mergeCell ref="BD73:BD76"/>
    <mergeCell ref="BE73:BE76"/>
    <mergeCell ref="AT73:AU76"/>
    <mergeCell ref="AV73:AW76"/>
    <mergeCell ref="AX73:AZ76"/>
    <mergeCell ref="BA73:BC76"/>
    <mergeCell ref="AC75:AC76"/>
    <mergeCell ref="AD75:AE76"/>
    <mergeCell ref="AF75:AG76"/>
    <mergeCell ref="AH75:AH76"/>
    <mergeCell ref="AI75:AJ76"/>
    <mergeCell ref="B77:H77"/>
    <mergeCell ref="I77:L77"/>
    <mergeCell ref="M77:AT77"/>
    <mergeCell ref="S75:S76"/>
    <mergeCell ref="T75:U76"/>
    <mergeCell ref="I78:AJ78"/>
    <mergeCell ref="A81:AX81"/>
    <mergeCell ref="A83:E83"/>
    <mergeCell ref="F83:M83"/>
    <mergeCell ref="B85:F88"/>
    <mergeCell ref="G85:K88"/>
    <mergeCell ref="L85:P88"/>
    <mergeCell ref="Q85:U88"/>
    <mergeCell ref="V85:Z88"/>
    <mergeCell ref="AA85:AE88"/>
    <mergeCell ref="AF85:AJ88"/>
    <mergeCell ref="AK85:AO88"/>
    <mergeCell ref="AP85:AW88"/>
    <mergeCell ref="AX85:AZ88"/>
    <mergeCell ref="BA85:BC88"/>
    <mergeCell ref="BD85:BD88"/>
    <mergeCell ref="BE85:BE88"/>
    <mergeCell ref="BF85:BF88"/>
    <mergeCell ref="B89:F92"/>
    <mergeCell ref="G89:K92"/>
    <mergeCell ref="L89:P90"/>
    <mergeCell ref="Q89:U90"/>
    <mergeCell ref="V89:Z90"/>
    <mergeCell ref="AA89:AE90"/>
    <mergeCell ref="AF89:AJ90"/>
    <mergeCell ref="AK89:AO90"/>
    <mergeCell ref="AP89:AQ92"/>
    <mergeCell ref="AR89:AS92"/>
    <mergeCell ref="AT89:AU92"/>
    <mergeCell ref="AV89:AW92"/>
    <mergeCell ref="AX89:AZ92"/>
    <mergeCell ref="BA89:BC92"/>
    <mergeCell ref="BD89:BD92"/>
    <mergeCell ref="BE89:BE92"/>
    <mergeCell ref="BF89:BF92"/>
    <mergeCell ref="L91:M92"/>
    <mergeCell ref="N91:N92"/>
    <mergeCell ref="O91:P92"/>
    <mergeCell ref="Q91:R92"/>
    <mergeCell ref="S91:S92"/>
    <mergeCell ref="T91:U92"/>
    <mergeCell ref="V91:W92"/>
    <mergeCell ref="X91:X92"/>
    <mergeCell ref="Y91:Z92"/>
    <mergeCell ref="AA91:AB92"/>
    <mergeCell ref="AC91:AC92"/>
    <mergeCell ref="AD91:AE92"/>
    <mergeCell ref="AF91:AG92"/>
    <mergeCell ref="AH91:AH92"/>
    <mergeCell ref="AI91:AJ92"/>
    <mergeCell ref="AK91:AL92"/>
    <mergeCell ref="AM91:AM92"/>
    <mergeCell ref="AN91:AO92"/>
    <mergeCell ref="B93:F96"/>
    <mergeCell ref="G93:K94"/>
    <mergeCell ref="L93:P96"/>
    <mergeCell ref="Q93:U94"/>
    <mergeCell ref="V93:Z94"/>
    <mergeCell ref="AA93:AE94"/>
    <mergeCell ref="AF93:AJ94"/>
    <mergeCell ref="AK93:AO94"/>
    <mergeCell ref="AP93:AQ96"/>
    <mergeCell ref="AR93:AS96"/>
    <mergeCell ref="AT93:AU96"/>
    <mergeCell ref="AF95:AG96"/>
    <mergeCell ref="AH95:AH96"/>
    <mergeCell ref="AI95:AJ96"/>
    <mergeCell ref="AK95:AL96"/>
    <mergeCell ref="AV93:AW96"/>
    <mergeCell ref="AX93:AZ96"/>
    <mergeCell ref="BA93:BC96"/>
    <mergeCell ref="BD93:BD96"/>
    <mergeCell ref="BE93:BE96"/>
    <mergeCell ref="BF93:BF96"/>
    <mergeCell ref="G95:H96"/>
    <mergeCell ref="I95:I96"/>
    <mergeCell ref="J95:K96"/>
    <mergeCell ref="Q95:R96"/>
    <mergeCell ref="S95:S96"/>
    <mergeCell ref="T95:U96"/>
    <mergeCell ref="V95:W96"/>
    <mergeCell ref="X95:X96"/>
    <mergeCell ref="Y95:Z96"/>
    <mergeCell ref="AA95:AB96"/>
    <mergeCell ref="AC95:AC96"/>
    <mergeCell ref="AD95:AE96"/>
    <mergeCell ref="AM95:AM96"/>
    <mergeCell ref="AN95:AO96"/>
    <mergeCell ref="B97:F100"/>
    <mergeCell ref="G97:K98"/>
    <mergeCell ref="L97:P98"/>
    <mergeCell ref="Q97:U100"/>
    <mergeCell ref="V97:Z98"/>
    <mergeCell ref="AA97:AE98"/>
    <mergeCell ref="AF97:AJ98"/>
    <mergeCell ref="AK97:AO98"/>
    <mergeCell ref="AP97:AQ100"/>
    <mergeCell ref="AR97:AS100"/>
    <mergeCell ref="AT97:AU100"/>
    <mergeCell ref="AV97:AW100"/>
    <mergeCell ref="AX97:AZ100"/>
    <mergeCell ref="BA97:BC100"/>
    <mergeCell ref="BD97:BD100"/>
    <mergeCell ref="BE97:BE100"/>
    <mergeCell ref="BF97:BF100"/>
    <mergeCell ref="G99:H100"/>
    <mergeCell ref="I99:I100"/>
    <mergeCell ref="J99:K100"/>
    <mergeCell ref="L99:M100"/>
    <mergeCell ref="N99:N100"/>
    <mergeCell ref="O99:P100"/>
    <mergeCell ref="V99:W100"/>
    <mergeCell ref="X99:X100"/>
    <mergeCell ref="Y99:Z100"/>
    <mergeCell ref="AA99:AB100"/>
    <mergeCell ref="AC99:AC100"/>
    <mergeCell ref="AD99:AE100"/>
    <mergeCell ref="AF99:AG100"/>
    <mergeCell ref="AH99:AH100"/>
    <mergeCell ref="AI99:AJ100"/>
    <mergeCell ref="AK99:AL100"/>
    <mergeCell ref="AM99:AM100"/>
    <mergeCell ref="AN99:AO100"/>
    <mergeCell ref="B101:F104"/>
    <mergeCell ref="G101:K102"/>
    <mergeCell ref="L101:P102"/>
    <mergeCell ref="Q101:U102"/>
    <mergeCell ref="V101:Z104"/>
    <mergeCell ref="AA101:AE102"/>
    <mergeCell ref="AF101:AJ102"/>
    <mergeCell ref="AK101:AO102"/>
    <mergeCell ref="AP101:AQ104"/>
    <mergeCell ref="AR101:AS104"/>
    <mergeCell ref="AT101:AU104"/>
    <mergeCell ref="AF103:AG104"/>
    <mergeCell ref="AH103:AH104"/>
    <mergeCell ref="AI103:AJ104"/>
    <mergeCell ref="AK103:AL104"/>
    <mergeCell ref="AV101:AW104"/>
    <mergeCell ref="AX101:AZ104"/>
    <mergeCell ref="BA101:BC104"/>
    <mergeCell ref="BD101:BD104"/>
    <mergeCell ref="BE101:BE104"/>
    <mergeCell ref="BF101:BF104"/>
    <mergeCell ref="G103:H104"/>
    <mergeCell ref="I103:I104"/>
    <mergeCell ref="J103:K104"/>
    <mergeCell ref="L103:M104"/>
    <mergeCell ref="N103:N104"/>
    <mergeCell ref="O103:P104"/>
    <mergeCell ref="AF105:AJ106"/>
    <mergeCell ref="Q103:R104"/>
    <mergeCell ref="S103:S104"/>
    <mergeCell ref="T103:U104"/>
    <mergeCell ref="AA103:AB104"/>
    <mergeCell ref="AC103:AC104"/>
    <mergeCell ref="AD103:AE104"/>
    <mergeCell ref="AF107:AG108"/>
    <mergeCell ref="BA105:BC108"/>
    <mergeCell ref="AM103:AM104"/>
    <mergeCell ref="AN103:AO104"/>
    <mergeCell ref="B105:F108"/>
    <mergeCell ref="G105:K106"/>
    <mergeCell ref="L105:P106"/>
    <mergeCell ref="Q105:U106"/>
    <mergeCell ref="V105:Z106"/>
    <mergeCell ref="AA105:AE108"/>
    <mergeCell ref="AP105:AQ108"/>
    <mergeCell ref="AR105:AS108"/>
    <mergeCell ref="AT105:AU108"/>
    <mergeCell ref="AV105:AW108"/>
    <mergeCell ref="AX105:AZ108"/>
    <mergeCell ref="AK105:AO106"/>
    <mergeCell ref="BD105:BD108"/>
    <mergeCell ref="BE105:BE108"/>
    <mergeCell ref="BF105:BF108"/>
    <mergeCell ref="G107:H108"/>
    <mergeCell ref="I107:I108"/>
    <mergeCell ref="J107:K108"/>
    <mergeCell ref="L107:M108"/>
    <mergeCell ref="N107:N108"/>
    <mergeCell ref="O107:P108"/>
    <mergeCell ref="Q107:R108"/>
    <mergeCell ref="B109:F112"/>
    <mergeCell ref="G109:K110"/>
    <mergeCell ref="L109:P110"/>
    <mergeCell ref="Q109:U110"/>
    <mergeCell ref="V109:Z110"/>
    <mergeCell ref="S107:S108"/>
    <mergeCell ref="T107:U108"/>
    <mergeCell ref="V107:W108"/>
    <mergeCell ref="X107:X108"/>
    <mergeCell ref="Y107:Z108"/>
    <mergeCell ref="AK111:AL112"/>
    <mergeCell ref="AH107:AH108"/>
    <mergeCell ref="AI107:AJ108"/>
    <mergeCell ref="AK107:AL108"/>
    <mergeCell ref="AM107:AM108"/>
    <mergeCell ref="AN107:AO108"/>
    <mergeCell ref="BD109:BD112"/>
    <mergeCell ref="BE109:BE112"/>
    <mergeCell ref="BF109:BF112"/>
    <mergeCell ref="AA109:AE110"/>
    <mergeCell ref="AF109:AJ112"/>
    <mergeCell ref="AK109:AO110"/>
    <mergeCell ref="AP109:AQ112"/>
    <mergeCell ref="AR109:AS112"/>
    <mergeCell ref="AT109:AU112"/>
    <mergeCell ref="AA111:AB112"/>
    <mergeCell ref="G111:H112"/>
    <mergeCell ref="I111:I112"/>
    <mergeCell ref="J111:K112"/>
    <mergeCell ref="L111:M112"/>
    <mergeCell ref="N111:N112"/>
    <mergeCell ref="O111:P112"/>
    <mergeCell ref="AF113:AJ114"/>
    <mergeCell ref="AK113:AO116"/>
    <mergeCell ref="Q111:R112"/>
    <mergeCell ref="S111:S112"/>
    <mergeCell ref="T111:U112"/>
    <mergeCell ref="V111:W112"/>
    <mergeCell ref="X111:X112"/>
    <mergeCell ref="Y111:Z112"/>
    <mergeCell ref="AC111:AC112"/>
    <mergeCell ref="AD111:AE112"/>
    <mergeCell ref="B113:F116"/>
    <mergeCell ref="G113:K114"/>
    <mergeCell ref="L113:P114"/>
    <mergeCell ref="Q113:U114"/>
    <mergeCell ref="V113:Z114"/>
    <mergeCell ref="AA113:AE114"/>
    <mergeCell ref="AR113:AS116"/>
    <mergeCell ref="AT113:AU116"/>
    <mergeCell ref="AV113:AW116"/>
    <mergeCell ref="AX113:AZ116"/>
    <mergeCell ref="BA113:BC116"/>
    <mergeCell ref="AM111:AM112"/>
    <mergeCell ref="AN111:AO112"/>
    <mergeCell ref="AV109:AW112"/>
    <mergeCell ref="AX109:AZ112"/>
    <mergeCell ref="BA109:BC112"/>
    <mergeCell ref="BD113:BD116"/>
    <mergeCell ref="BE113:BE116"/>
    <mergeCell ref="BF113:BF116"/>
    <mergeCell ref="G115:H116"/>
    <mergeCell ref="I115:I116"/>
    <mergeCell ref="J115:K116"/>
    <mergeCell ref="L115:M116"/>
    <mergeCell ref="N115:N116"/>
    <mergeCell ref="O115:P116"/>
    <mergeCell ref="Q115:R116"/>
    <mergeCell ref="B117:H117"/>
    <mergeCell ref="I117:L117"/>
    <mergeCell ref="M117:AT117"/>
    <mergeCell ref="S115:S116"/>
    <mergeCell ref="T115:U116"/>
    <mergeCell ref="V115:W116"/>
    <mergeCell ref="X115:X116"/>
    <mergeCell ref="Y115:Z116"/>
    <mergeCell ref="AA115:AB116"/>
    <mergeCell ref="AP113:AQ116"/>
    <mergeCell ref="I118:AJ118"/>
    <mergeCell ref="AC115:AC116"/>
    <mergeCell ref="AD115:AE116"/>
    <mergeCell ref="AF115:AG116"/>
    <mergeCell ref="AH115:AH116"/>
    <mergeCell ref="AI115:AJ116"/>
  </mergeCells>
  <phoneticPr fontId="34"/>
  <pageMargins left="0.25" right="0.25" top="0.75" bottom="0.75" header="0.3" footer="0.3"/>
  <pageSetup paperSize="9" firstPageNumber="0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F40"/>
  <sheetViews>
    <sheetView zoomScale="85" zoomScaleNormal="85" workbookViewId="0">
      <selection activeCell="V33" sqref="V33:Z34"/>
    </sheetView>
  </sheetViews>
  <sheetFormatPr defaultColWidth="9" defaultRowHeight="16.2" x14ac:dyDescent="0.2"/>
  <cols>
    <col min="1" max="1" width="2.44140625" style="1" customWidth="1"/>
    <col min="2" max="41" width="2.21875" style="1" customWidth="1"/>
    <col min="42" max="49" width="1.77734375" style="2" customWidth="1"/>
    <col min="50" max="55" width="2.44140625" style="2" customWidth="1"/>
    <col min="56" max="56" width="9" style="1" bestFit="1"/>
    <col min="57" max="16384" width="9" style="1"/>
  </cols>
  <sheetData>
    <row r="1" spans="1:58" ht="23.4" x14ac:dyDescent="0.2">
      <c r="A1" s="150" t="str">
        <f>男子１部!$A$1</f>
        <v>平成２９年度　第４回　岡山県リーグ大会結果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</row>
    <row r="2" spans="1:58" ht="14.25" customHeight="1" x14ac:dyDescent="0.2"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8" ht="18.75" customHeight="1" x14ac:dyDescent="0.2">
      <c r="A3" s="151" t="s">
        <v>142</v>
      </c>
      <c r="B3" s="151"/>
      <c r="C3" s="151"/>
      <c r="D3" s="151"/>
      <c r="E3" s="151"/>
      <c r="F3" s="152" t="s">
        <v>20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8" ht="15" customHeight="1" x14ac:dyDescent="0.2">
      <c r="A4" s="5"/>
    </row>
    <row r="5" spans="1:58" ht="12" customHeight="1" x14ac:dyDescent="0.2">
      <c r="B5" s="153"/>
      <c r="C5" s="153"/>
      <c r="D5" s="153"/>
      <c r="E5" s="153"/>
      <c r="F5" s="153"/>
      <c r="G5" s="139" t="str">
        <f>B9</f>
        <v>ＭＡＨＫＲＥＹＮＳ</v>
      </c>
      <c r="H5" s="139"/>
      <c r="I5" s="139"/>
      <c r="J5" s="139"/>
      <c r="K5" s="139"/>
      <c r="L5" s="139" t="str">
        <f>B13</f>
        <v>ＲＥＡＬ</v>
      </c>
      <c r="M5" s="139"/>
      <c r="N5" s="139"/>
      <c r="O5" s="139"/>
      <c r="P5" s="139"/>
      <c r="Q5" s="139" t="str">
        <f>B17</f>
        <v>XELVIS</v>
      </c>
      <c r="R5" s="139"/>
      <c r="S5" s="139"/>
      <c r="T5" s="139"/>
      <c r="U5" s="139"/>
      <c r="V5" s="139" t="str">
        <f>B21</f>
        <v>Mighty's</v>
      </c>
      <c r="W5" s="139"/>
      <c r="X5" s="139"/>
      <c r="Y5" s="139"/>
      <c r="Z5" s="139"/>
      <c r="AA5" s="139" t="str">
        <f>B25</f>
        <v>ELEVEN</v>
      </c>
      <c r="AB5" s="139"/>
      <c r="AC5" s="139"/>
      <c r="AD5" s="139"/>
      <c r="AE5" s="139"/>
      <c r="AF5" s="139" t="str">
        <f>B29</f>
        <v>迦桜羅</v>
      </c>
      <c r="AG5" s="139"/>
      <c r="AH5" s="139"/>
      <c r="AI5" s="139"/>
      <c r="AJ5" s="139"/>
      <c r="AK5" s="139" t="str">
        <f>B33</f>
        <v>One Up</v>
      </c>
      <c r="AL5" s="139"/>
      <c r="AM5" s="139"/>
      <c r="AN5" s="139"/>
      <c r="AO5" s="139"/>
      <c r="AP5" s="105" t="s">
        <v>24</v>
      </c>
      <c r="AQ5" s="106"/>
      <c r="AR5" s="106"/>
      <c r="AS5" s="106"/>
      <c r="AT5" s="106"/>
      <c r="AU5" s="106"/>
      <c r="AV5" s="106"/>
      <c r="AW5" s="106"/>
      <c r="AX5" s="149" t="s">
        <v>0</v>
      </c>
      <c r="AY5" s="139"/>
      <c r="AZ5" s="139"/>
      <c r="BA5" s="139" t="s">
        <v>30</v>
      </c>
      <c r="BB5" s="139"/>
      <c r="BC5" s="139"/>
      <c r="BD5" s="139" t="s">
        <v>27</v>
      </c>
      <c r="BE5" s="139" t="s">
        <v>39</v>
      </c>
      <c r="BF5" s="139" t="s">
        <v>35</v>
      </c>
    </row>
    <row r="6" spans="1:58" ht="12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08"/>
      <c r="AQ6" s="109"/>
      <c r="AR6" s="109"/>
      <c r="AS6" s="109"/>
      <c r="AT6" s="109"/>
      <c r="AU6" s="109"/>
      <c r="AV6" s="109"/>
      <c r="AW6" s="10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58" ht="12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08"/>
      <c r="AQ7" s="109"/>
      <c r="AR7" s="109"/>
      <c r="AS7" s="109"/>
      <c r="AT7" s="109"/>
      <c r="AU7" s="109"/>
      <c r="AV7" s="109"/>
      <c r="AW7" s="109"/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58" ht="12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11"/>
      <c r="AQ8" s="112"/>
      <c r="AR8" s="112"/>
      <c r="AS8" s="112"/>
      <c r="AT8" s="112"/>
      <c r="AU8" s="112"/>
      <c r="AV8" s="112"/>
      <c r="AW8" s="112"/>
      <c r="AX8" s="139"/>
      <c r="AY8" s="139"/>
      <c r="AZ8" s="139"/>
      <c r="BA8" s="139"/>
      <c r="BB8" s="139"/>
      <c r="BC8" s="139"/>
      <c r="BD8" s="139"/>
      <c r="BE8" s="139"/>
      <c r="BF8" s="139"/>
    </row>
    <row r="9" spans="1:58" ht="12" customHeight="1" x14ac:dyDescent="0.2">
      <c r="B9" s="139" t="s">
        <v>143</v>
      </c>
      <c r="C9" s="139"/>
      <c r="D9" s="139"/>
      <c r="E9" s="139"/>
      <c r="F9" s="139"/>
      <c r="G9" s="140"/>
      <c r="H9" s="141"/>
      <c r="I9" s="141"/>
      <c r="J9" s="141"/>
      <c r="K9" s="142"/>
      <c r="L9" s="120" t="s">
        <v>61</v>
      </c>
      <c r="M9" s="121"/>
      <c r="N9" s="121"/>
      <c r="O9" s="121"/>
      <c r="P9" s="122"/>
      <c r="Q9" s="120" t="s">
        <v>53</v>
      </c>
      <c r="R9" s="121"/>
      <c r="S9" s="121"/>
      <c r="T9" s="121"/>
      <c r="U9" s="122"/>
      <c r="V9" s="120" t="s">
        <v>53</v>
      </c>
      <c r="W9" s="121"/>
      <c r="X9" s="121"/>
      <c r="Y9" s="121"/>
      <c r="Z9" s="122"/>
      <c r="AA9" s="120" t="s">
        <v>53</v>
      </c>
      <c r="AB9" s="121"/>
      <c r="AC9" s="121"/>
      <c r="AD9" s="121"/>
      <c r="AE9" s="122"/>
      <c r="AF9" s="120" t="s">
        <v>53</v>
      </c>
      <c r="AG9" s="121"/>
      <c r="AH9" s="121"/>
      <c r="AI9" s="121"/>
      <c r="AJ9" s="122"/>
      <c r="AK9" s="120" t="s">
        <v>53</v>
      </c>
      <c r="AL9" s="121"/>
      <c r="AM9" s="121"/>
      <c r="AN9" s="121"/>
      <c r="AO9" s="122"/>
      <c r="AP9" s="104"/>
      <c r="AQ9" s="92"/>
      <c r="AR9" s="92" t="s">
        <v>55</v>
      </c>
      <c r="AS9" s="92"/>
      <c r="AT9" s="92">
        <v>6</v>
      </c>
      <c r="AU9" s="92"/>
      <c r="AV9" s="92" t="s">
        <v>26</v>
      </c>
      <c r="AW9" s="92"/>
      <c r="AX9" s="93">
        <f>IF(AP9+AT9=0,"",AP9/(AP9+AT9)*100)</f>
        <v>0</v>
      </c>
      <c r="AY9" s="93"/>
      <c r="AZ9" s="93"/>
      <c r="BA9" s="94">
        <v>7</v>
      </c>
      <c r="BB9" s="94"/>
      <c r="BC9" s="94"/>
      <c r="BD9" s="95">
        <f>IF(BE9=0,"",ROUND(BE9/BF9,5))</f>
        <v>0.51493999999999995</v>
      </c>
      <c r="BE9" s="96">
        <f>(L11+Q11+V11+AA11+AF11+AK11)</f>
        <v>224</v>
      </c>
      <c r="BF9" s="96">
        <f>(O11+T11+Y11+AD11+AI11+AN11)</f>
        <v>435</v>
      </c>
    </row>
    <row r="10" spans="1:58" ht="12" customHeight="1" x14ac:dyDescent="0.2">
      <c r="B10" s="139"/>
      <c r="C10" s="139"/>
      <c r="D10" s="139"/>
      <c r="E10" s="139"/>
      <c r="F10" s="139"/>
      <c r="G10" s="143"/>
      <c r="H10" s="144"/>
      <c r="I10" s="144"/>
      <c r="J10" s="144"/>
      <c r="K10" s="145"/>
      <c r="L10" s="123"/>
      <c r="M10" s="124"/>
      <c r="N10" s="124"/>
      <c r="O10" s="124"/>
      <c r="P10" s="125"/>
      <c r="Q10" s="123"/>
      <c r="R10" s="124"/>
      <c r="S10" s="124"/>
      <c r="T10" s="124"/>
      <c r="U10" s="125"/>
      <c r="V10" s="123"/>
      <c r="W10" s="124"/>
      <c r="X10" s="124"/>
      <c r="Y10" s="124"/>
      <c r="Z10" s="125"/>
      <c r="AA10" s="123"/>
      <c r="AB10" s="124"/>
      <c r="AC10" s="124"/>
      <c r="AD10" s="124"/>
      <c r="AE10" s="125"/>
      <c r="AF10" s="123"/>
      <c r="AG10" s="124"/>
      <c r="AH10" s="124"/>
      <c r="AI10" s="124"/>
      <c r="AJ10" s="125"/>
      <c r="AK10" s="123"/>
      <c r="AL10" s="124"/>
      <c r="AM10" s="124"/>
      <c r="AN10" s="124"/>
      <c r="AO10" s="125"/>
      <c r="AP10" s="104"/>
      <c r="AQ10" s="92"/>
      <c r="AR10" s="92"/>
      <c r="AS10" s="92"/>
      <c r="AT10" s="92"/>
      <c r="AU10" s="92"/>
      <c r="AV10" s="92"/>
      <c r="AW10" s="92"/>
      <c r="AX10" s="93"/>
      <c r="AY10" s="93"/>
      <c r="AZ10" s="93"/>
      <c r="BA10" s="94"/>
      <c r="BB10" s="94"/>
      <c r="BC10" s="94"/>
      <c r="BD10" s="95"/>
      <c r="BE10" s="96"/>
      <c r="BF10" s="96"/>
    </row>
    <row r="11" spans="1:58" ht="12" customHeight="1" x14ac:dyDescent="0.2">
      <c r="B11" s="139"/>
      <c r="C11" s="139"/>
      <c r="D11" s="139"/>
      <c r="E11" s="139"/>
      <c r="F11" s="139"/>
      <c r="G11" s="143"/>
      <c r="H11" s="144"/>
      <c r="I11" s="144"/>
      <c r="J11" s="144"/>
      <c r="K11" s="145"/>
      <c r="L11" s="126">
        <v>57</v>
      </c>
      <c r="M11" s="127"/>
      <c r="N11" s="127" t="s">
        <v>33</v>
      </c>
      <c r="O11" s="127">
        <v>74</v>
      </c>
      <c r="P11" s="130"/>
      <c r="Q11" s="126">
        <v>40</v>
      </c>
      <c r="R11" s="127"/>
      <c r="S11" s="127" t="s">
        <v>33</v>
      </c>
      <c r="T11" s="127">
        <v>79</v>
      </c>
      <c r="U11" s="130"/>
      <c r="V11" s="126">
        <v>38</v>
      </c>
      <c r="W11" s="127"/>
      <c r="X11" s="127" t="s">
        <v>33</v>
      </c>
      <c r="Y11" s="127">
        <v>70</v>
      </c>
      <c r="Z11" s="130"/>
      <c r="AA11" s="126">
        <v>43</v>
      </c>
      <c r="AB11" s="127"/>
      <c r="AC11" s="127" t="s">
        <v>33</v>
      </c>
      <c r="AD11" s="127">
        <v>127</v>
      </c>
      <c r="AE11" s="130"/>
      <c r="AF11" s="126">
        <v>0</v>
      </c>
      <c r="AG11" s="127"/>
      <c r="AH11" s="127" t="s">
        <v>33</v>
      </c>
      <c r="AI11" s="127">
        <v>20</v>
      </c>
      <c r="AJ11" s="130"/>
      <c r="AK11" s="126">
        <v>46</v>
      </c>
      <c r="AL11" s="127"/>
      <c r="AM11" s="127" t="s">
        <v>33</v>
      </c>
      <c r="AN11" s="127">
        <v>65</v>
      </c>
      <c r="AO11" s="130"/>
      <c r="AP11" s="104"/>
      <c r="AQ11" s="92"/>
      <c r="AR11" s="92"/>
      <c r="AS11" s="92"/>
      <c r="AT11" s="92"/>
      <c r="AU11" s="92"/>
      <c r="AV11" s="92"/>
      <c r="AW11" s="92"/>
      <c r="AX11" s="93"/>
      <c r="AY11" s="93"/>
      <c r="AZ11" s="93"/>
      <c r="BA11" s="94"/>
      <c r="BB11" s="94"/>
      <c r="BC11" s="94"/>
      <c r="BD11" s="95"/>
      <c r="BE11" s="96"/>
      <c r="BF11" s="96"/>
    </row>
    <row r="12" spans="1:58" ht="12" customHeight="1" x14ac:dyDescent="0.2">
      <c r="B12" s="139"/>
      <c r="C12" s="139"/>
      <c r="D12" s="139"/>
      <c r="E12" s="139"/>
      <c r="F12" s="139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128"/>
      <c r="AG12" s="129"/>
      <c r="AH12" s="129"/>
      <c r="AI12" s="129"/>
      <c r="AJ12" s="131"/>
      <c r="AK12" s="128"/>
      <c r="AL12" s="129"/>
      <c r="AM12" s="129"/>
      <c r="AN12" s="129"/>
      <c r="AO12" s="131"/>
      <c r="AP12" s="104"/>
      <c r="AQ12" s="92"/>
      <c r="AR12" s="92"/>
      <c r="AS12" s="92"/>
      <c r="AT12" s="92"/>
      <c r="AU12" s="92"/>
      <c r="AV12" s="92"/>
      <c r="AW12" s="92"/>
      <c r="AX12" s="93"/>
      <c r="AY12" s="93"/>
      <c r="AZ12" s="93"/>
      <c r="BA12" s="94"/>
      <c r="BB12" s="94"/>
      <c r="BC12" s="94"/>
      <c r="BD12" s="95"/>
      <c r="BE12" s="96"/>
      <c r="BF12" s="96"/>
    </row>
    <row r="13" spans="1:58" ht="12" customHeight="1" x14ac:dyDescent="0.2">
      <c r="B13" s="139" t="s">
        <v>145</v>
      </c>
      <c r="C13" s="139"/>
      <c r="D13" s="139"/>
      <c r="E13" s="139"/>
      <c r="F13" s="139"/>
      <c r="G13" s="97" t="str">
        <f>IF(L9="○","●",IF(L9="●","○",L9))</f>
        <v>○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53</v>
      </c>
      <c r="R13" s="121"/>
      <c r="S13" s="121"/>
      <c r="T13" s="121"/>
      <c r="U13" s="122"/>
      <c r="V13" s="120" t="s">
        <v>53</v>
      </c>
      <c r="W13" s="121"/>
      <c r="X13" s="121"/>
      <c r="Y13" s="121"/>
      <c r="Z13" s="122"/>
      <c r="AA13" s="120" t="s">
        <v>53</v>
      </c>
      <c r="AB13" s="121"/>
      <c r="AC13" s="121"/>
      <c r="AD13" s="121"/>
      <c r="AE13" s="122"/>
      <c r="AF13" s="120" t="s">
        <v>49</v>
      </c>
      <c r="AG13" s="121"/>
      <c r="AH13" s="121"/>
      <c r="AI13" s="121"/>
      <c r="AJ13" s="122"/>
      <c r="AK13" s="120" t="s">
        <v>53</v>
      </c>
      <c r="AL13" s="121"/>
      <c r="AM13" s="121"/>
      <c r="AN13" s="121"/>
      <c r="AO13" s="122"/>
      <c r="AP13" s="104">
        <v>2</v>
      </c>
      <c r="AQ13" s="92"/>
      <c r="AR13" s="92" t="s">
        <v>55</v>
      </c>
      <c r="AS13" s="92"/>
      <c r="AT13" s="92">
        <v>4</v>
      </c>
      <c r="AU13" s="92"/>
      <c r="AV13" s="92" t="s">
        <v>26</v>
      </c>
      <c r="AW13" s="92"/>
      <c r="AX13" s="93">
        <f>IF(AP13+AT13=0,"",AP13/(AP13+AT13)*100)</f>
        <v>33.333333333333329</v>
      </c>
      <c r="AY13" s="93"/>
      <c r="AZ13" s="93"/>
      <c r="BA13" s="94">
        <v>6</v>
      </c>
      <c r="BB13" s="94"/>
      <c r="BC13" s="94"/>
      <c r="BD13" s="95">
        <f>IF(BE13=0,"",ROUND(BE13/BF13,5))</f>
        <v>0.78669999999999995</v>
      </c>
      <c r="BE13" s="155">
        <f>(G15+Q15+V15+AA15+AF15+AK15)</f>
        <v>343</v>
      </c>
      <c r="BF13" s="155">
        <f>(J15+T15+Y15+AD15+AI15+AN15)</f>
        <v>436</v>
      </c>
    </row>
    <row r="14" spans="1:58" ht="12" customHeight="1" x14ac:dyDescent="0.2">
      <c r="B14" s="139"/>
      <c r="C14" s="139"/>
      <c r="D14" s="139"/>
      <c r="E14" s="139"/>
      <c r="F14" s="139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123"/>
      <c r="AG14" s="124"/>
      <c r="AH14" s="124"/>
      <c r="AI14" s="124"/>
      <c r="AJ14" s="125"/>
      <c r="AK14" s="123"/>
      <c r="AL14" s="124"/>
      <c r="AM14" s="124"/>
      <c r="AN14" s="124"/>
      <c r="AO14" s="125"/>
      <c r="AP14" s="104"/>
      <c r="AQ14" s="92"/>
      <c r="AR14" s="92"/>
      <c r="AS14" s="92"/>
      <c r="AT14" s="92"/>
      <c r="AU14" s="92"/>
      <c r="AV14" s="92"/>
      <c r="AW14" s="92"/>
      <c r="AX14" s="93"/>
      <c r="AY14" s="93"/>
      <c r="AZ14" s="93"/>
      <c r="BA14" s="94"/>
      <c r="BB14" s="94"/>
      <c r="BC14" s="94"/>
      <c r="BD14" s="95"/>
      <c r="BE14" s="156"/>
      <c r="BF14" s="156"/>
    </row>
    <row r="15" spans="1:58" ht="12" customHeight="1" x14ac:dyDescent="0.2">
      <c r="B15" s="139"/>
      <c r="C15" s="139"/>
      <c r="D15" s="139"/>
      <c r="E15" s="139"/>
      <c r="F15" s="139"/>
      <c r="G15" s="90">
        <f>O11</f>
        <v>74</v>
      </c>
      <c r="H15" s="82"/>
      <c r="I15" s="82" t="s">
        <v>33</v>
      </c>
      <c r="J15" s="82">
        <f>L11</f>
        <v>57</v>
      </c>
      <c r="K15" s="83"/>
      <c r="L15" s="103"/>
      <c r="M15" s="103"/>
      <c r="N15" s="103"/>
      <c r="O15" s="103"/>
      <c r="P15" s="103"/>
      <c r="Q15" s="126">
        <v>63</v>
      </c>
      <c r="R15" s="127"/>
      <c r="S15" s="127" t="s">
        <v>33</v>
      </c>
      <c r="T15" s="127">
        <v>81</v>
      </c>
      <c r="U15" s="130"/>
      <c r="V15" s="126">
        <v>48</v>
      </c>
      <c r="W15" s="127"/>
      <c r="X15" s="127" t="s">
        <v>33</v>
      </c>
      <c r="Y15" s="127">
        <v>84</v>
      </c>
      <c r="Z15" s="130"/>
      <c r="AA15" s="126">
        <v>56</v>
      </c>
      <c r="AB15" s="127"/>
      <c r="AC15" s="127" t="s">
        <v>33</v>
      </c>
      <c r="AD15" s="127">
        <v>80</v>
      </c>
      <c r="AE15" s="130"/>
      <c r="AF15" s="126">
        <v>62</v>
      </c>
      <c r="AG15" s="127"/>
      <c r="AH15" s="127" t="s">
        <v>33</v>
      </c>
      <c r="AI15" s="127">
        <v>61</v>
      </c>
      <c r="AJ15" s="130"/>
      <c r="AK15" s="126">
        <v>40</v>
      </c>
      <c r="AL15" s="127"/>
      <c r="AM15" s="127" t="s">
        <v>33</v>
      </c>
      <c r="AN15" s="127">
        <v>73</v>
      </c>
      <c r="AO15" s="130"/>
      <c r="AP15" s="104"/>
      <c r="AQ15" s="92"/>
      <c r="AR15" s="92"/>
      <c r="AS15" s="92"/>
      <c r="AT15" s="92"/>
      <c r="AU15" s="92"/>
      <c r="AV15" s="92"/>
      <c r="AW15" s="92"/>
      <c r="AX15" s="93"/>
      <c r="AY15" s="93"/>
      <c r="AZ15" s="93"/>
      <c r="BA15" s="94"/>
      <c r="BB15" s="94"/>
      <c r="BC15" s="94"/>
      <c r="BD15" s="95"/>
      <c r="BE15" s="156"/>
      <c r="BF15" s="156"/>
    </row>
    <row r="16" spans="1:58" ht="12" customHeight="1" x14ac:dyDescent="0.2">
      <c r="B16" s="139"/>
      <c r="C16" s="139"/>
      <c r="D16" s="139"/>
      <c r="E16" s="139"/>
      <c r="F16" s="139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128"/>
      <c r="AG16" s="129"/>
      <c r="AH16" s="129"/>
      <c r="AI16" s="129"/>
      <c r="AJ16" s="131"/>
      <c r="AK16" s="128"/>
      <c r="AL16" s="129"/>
      <c r="AM16" s="129"/>
      <c r="AN16" s="129"/>
      <c r="AO16" s="131"/>
      <c r="AP16" s="104"/>
      <c r="AQ16" s="92"/>
      <c r="AR16" s="92"/>
      <c r="AS16" s="92"/>
      <c r="AT16" s="92"/>
      <c r="AU16" s="92"/>
      <c r="AV16" s="92"/>
      <c r="AW16" s="92"/>
      <c r="AX16" s="93"/>
      <c r="AY16" s="93"/>
      <c r="AZ16" s="93"/>
      <c r="BA16" s="94"/>
      <c r="BB16" s="94"/>
      <c r="BC16" s="94"/>
      <c r="BD16" s="95"/>
      <c r="BE16" s="157"/>
      <c r="BF16" s="157"/>
    </row>
    <row r="17" spans="2:58" ht="12" customHeight="1" x14ac:dyDescent="0.2">
      <c r="B17" s="139" t="s">
        <v>146</v>
      </c>
      <c r="C17" s="139"/>
      <c r="D17" s="139"/>
      <c r="E17" s="139"/>
      <c r="F17" s="139"/>
      <c r="G17" s="97" t="str">
        <f>IF(Q9="○","●",IF(Q9="●","○",Q9))</f>
        <v>○</v>
      </c>
      <c r="H17" s="98"/>
      <c r="I17" s="98"/>
      <c r="J17" s="98"/>
      <c r="K17" s="99"/>
      <c r="L17" s="97" t="str">
        <f>IF(Q13="○","●",IF(Q13="●","○",Q13))</f>
        <v>○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53</v>
      </c>
      <c r="W17" s="121"/>
      <c r="X17" s="121"/>
      <c r="Y17" s="121"/>
      <c r="Z17" s="122"/>
      <c r="AA17" s="133" t="s">
        <v>147</v>
      </c>
      <c r="AB17" s="134"/>
      <c r="AC17" s="134"/>
      <c r="AD17" s="134"/>
      <c r="AE17" s="135"/>
      <c r="AF17" s="120" t="s">
        <v>49</v>
      </c>
      <c r="AG17" s="121"/>
      <c r="AH17" s="121"/>
      <c r="AI17" s="121"/>
      <c r="AJ17" s="122"/>
      <c r="AK17" s="120" t="s">
        <v>49</v>
      </c>
      <c r="AL17" s="121"/>
      <c r="AM17" s="121"/>
      <c r="AN17" s="121"/>
      <c r="AO17" s="122"/>
      <c r="AP17" s="104">
        <v>4</v>
      </c>
      <c r="AQ17" s="92"/>
      <c r="AR17" s="92" t="s">
        <v>55</v>
      </c>
      <c r="AS17" s="92"/>
      <c r="AT17" s="92">
        <v>1</v>
      </c>
      <c r="AU17" s="92"/>
      <c r="AV17" s="92" t="s">
        <v>26</v>
      </c>
      <c r="AW17" s="92"/>
      <c r="AX17" s="93">
        <f>IF(AP17+AT17=0,"",AP17/(AP17+AT17)*100)</f>
        <v>80</v>
      </c>
      <c r="AY17" s="93"/>
      <c r="AZ17" s="93"/>
      <c r="BA17" s="94"/>
      <c r="BB17" s="94"/>
      <c r="BC17" s="94"/>
      <c r="BD17" s="95">
        <f>IF(BE17=0,"",ROUND(BE17/BF17,5))</f>
        <v>1.2676099999999999</v>
      </c>
      <c r="BE17" s="155">
        <f>(G19+L19+V19+AA19+AF19+AK19)</f>
        <v>360</v>
      </c>
      <c r="BF17" s="155">
        <f>(J19+O19+Y19+AD19+AI19+AN19)</f>
        <v>284</v>
      </c>
    </row>
    <row r="18" spans="2:58" ht="12" customHeight="1" x14ac:dyDescent="0.2">
      <c r="B18" s="139"/>
      <c r="C18" s="139"/>
      <c r="D18" s="139"/>
      <c r="E18" s="139"/>
      <c r="F18" s="139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36"/>
      <c r="AB18" s="137"/>
      <c r="AC18" s="137"/>
      <c r="AD18" s="137"/>
      <c r="AE18" s="138"/>
      <c r="AF18" s="123"/>
      <c r="AG18" s="124"/>
      <c r="AH18" s="124"/>
      <c r="AI18" s="124"/>
      <c r="AJ18" s="125"/>
      <c r="AK18" s="123"/>
      <c r="AL18" s="124"/>
      <c r="AM18" s="124"/>
      <c r="AN18" s="124"/>
      <c r="AO18" s="125"/>
      <c r="AP18" s="104"/>
      <c r="AQ18" s="92"/>
      <c r="AR18" s="92"/>
      <c r="AS18" s="92"/>
      <c r="AT18" s="92"/>
      <c r="AU18" s="92"/>
      <c r="AV18" s="92"/>
      <c r="AW18" s="92"/>
      <c r="AX18" s="93"/>
      <c r="AY18" s="93"/>
      <c r="AZ18" s="93"/>
      <c r="BA18" s="94"/>
      <c r="BB18" s="94"/>
      <c r="BC18" s="94"/>
      <c r="BD18" s="95"/>
      <c r="BE18" s="156"/>
      <c r="BF18" s="156"/>
    </row>
    <row r="19" spans="2:58" ht="12" customHeight="1" x14ac:dyDescent="0.2">
      <c r="B19" s="139"/>
      <c r="C19" s="139"/>
      <c r="D19" s="139"/>
      <c r="E19" s="139"/>
      <c r="F19" s="139"/>
      <c r="G19" s="90">
        <f>T11</f>
        <v>79</v>
      </c>
      <c r="H19" s="82"/>
      <c r="I19" s="82" t="s">
        <v>33</v>
      </c>
      <c r="J19" s="82">
        <f>Q11</f>
        <v>40</v>
      </c>
      <c r="K19" s="83"/>
      <c r="L19" s="90">
        <f>T15</f>
        <v>81</v>
      </c>
      <c r="M19" s="82"/>
      <c r="N19" s="82" t="s">
        <v>33</v>
      </c>
      <c r="O19" s="82">
        <f>Q15</f>
        <v>63</v>
      </c>
      <c r="P19" s="83"/>
      <c r="Q19" s="103"/>
      <c r="R19" s="103"/>
      <c r="S19" s="103"/>
      <c r="T19" s="103"/>
      <c r="U19" s="103"/>
      <c r="V19" s="126">
        <v>61</v>
      </c>
      <c r="W19" s="127"/>
      <c r="X19" s="127" t="s">
        <v>33</v>
      </c>
      <c r="Y19" s="127">
        <v>63</v>
      </c>
      <c r="Z19" s="130"/>
      <c r="AA19" s="126"/>
      <c r="AB19" s="127"/>
      <c r="AC19" s="127" t="s">
        <v>33</v>
      </c>
      <c r="AD19" s="127"/>
      <c r="AE19" s="130"/>
      <c r="AF19" s="126">
        <v>71</v>
      </c>
      <c r="AG19" s="127"/>
      <c r="AH19" s="127" t="s">
        <v>33</v>
      </c>
      <c r="AI19" s="127">
        <v>57</v>
      </c>
      <c r="AJ19" s="130"/>
      <c r="AK19" s="126">
        <v>68</v>
      </c>
      <c r="AL19" s="127"/>
      <c r="AM19" s="127" t="s">
        <v>33</v>
      </c>
      <c r="AN19" s="127">
        <v>61</v>
      </c>
      <c r="AO19" s="130"/>
      <c r="AP19" s="104"/>
      <c r="AQ19" s="92"/>
      <c r="AR19" s="92"/>
      <c r="AS19" s="92"/>
      <c r="AT19" s="92"/>
      <c r="AU19" s="92"/>
      <c r="AV19" s="92"/>
      <c r="AW19" s="92"/>
      <c r="AX19" s="93"/>
      <c r="AY19" s="93"/>
      <c r="AZ19" s="93"/>
      <c r="BA19" s="94"/>
      <c r="BB19" s="94"/>
      <c r="BC19" s="94"/>
      <c r="BD19" s="95"/>
      <c r="BE19" s="156"/>
      <c r="BF19" s="156"/>
    </row>
    <row r="20" spans="2:58" ht="12" customHeight="1" x14ac:dyDescent="0.2">
      <c r="B20" s="139"/>
      <c r="C20" s="139"/>
      <c r="D20" s="139"/>
      <c r="E20" s="139"/>
      <c r="F20" s="139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128"/>
      <c r="AG20" s="129"/>
      <c r="AH20" s="129"/>
      <c r="AI20" s="129"/>
      <c r="AJ20" s="131"/>
      <c r="AK20" s="128"/>
      <c r="AL20" s="129"/>
      <c r="AM20" s="129"/>
      <c r="AN20" s="129"/>
      <c r="AO20" s="131"/>
      <c r="AP20" s="104"/>
      <c r="AQ20" s="92"/>
      <c r="AR20" s="92"/>
      <c r="AS20" s="92"/>
      <c r="AT20" s="92"/>
      <c r="AU20" s="92"/>
      <c r="AV20" s="92"/>
      <c r="AW20" s="92"/>
      <c r="AX20" s="93"/>
      <c r="AY20" s="93"/>
      <c r="AZ20" s="93"/>
      <c r="BA20" s="94"/>
      <c r="BB20" s="94"/>
      <c r="BC20" s="94"/>
      <c r="BD20" s="95"/>
      <c r="BE20" s="157"/>
      <c r="BF20" s="157"/>
    </row>
    <row r="21" spans="2:58" ht="12" customHeight="1" x14ac:dyDescent="0.2">
      <c r="B21" s="139" t="s">
        <v>149</v>
      </c>
      <c r="C21" s="139"/>
      <c r="D21" s="139"/>
      <c r="E21" s="139"/>
      <c r="F21" s="139"/>
      <c r="G21" s="97" t="str">
        <f>IF(V9="○","●",IF(V9="●","○",V9))</f>
        <v>○</v>
      </c>
      <c r="H21" s="98"/>
      <c r="I21" s="98"/>
      <c r="J21" s="98"/>
      <c r="K21" s="99"/>
      <c r="L21" s="97" t="str">
        <f>IF(V13="○","●",IF(V13="●","○",V13))</f>
        <v>○</v>
      </c>
      <c r="M21" s="98"/>
      <c r="N21" s="98"/>
      <c r="O21" s="98"/>
      <c r="P21" s="99"/>
      <c r="Q21" s="97" t="str">
        <f>IF(V17="○","●",IF(V17="●","○",V17))</f>
        <v>○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53</v>
      </c>
      <c r="AB21" s="121"/>
      <c r="AC21" s="121"/>
      <c r="AD21" s="121"/>
      <c r="AE21" s="122"/>
      <c r="AF21" s="120" t="s">
        <v>49</v>
      </c>
      <c r="AG21" s="121"/>
      <c r="AH21" s="121"/>
      <c r="AI21" s="121"/>
      <c r="AJ21" s="122"/>
      <c r="AK21" s="120" t="s">
        <v>71</v>
      </c>
      <c r="AL21" s="121"/>
      <c r="AM21" s="121"/>
      <c r="AN21" s="121"/>
      <c r="AO21" s="122"/>
      <c r="AP21" s="104">
        <v>5</v>
      </c>
      <c r="AQ21" s="92"/>
      <c r="AR21" s="92" t="s">
        <v>55</v>
      </c>
      <c r="AS21" s="92"/>
      <c r="AT21" s="92">
        <v>1</v>
      </c>
      <c r="AU21" s="92"/>
      <c r="AV21" s="92" t="s">
        <v>26</v>
      </c>
      <c r="AW21" s="92"/>
      <c r="AX21" s="93">
        <f>IF(AP21+AT21=0,"",AP21/(AP21+AT21)*100)</f>
        <v>83.333333333333343</v>
      </c>
      <c r="AY21" s="93"/>
      <c r="AZ21" s="93"/>
      <c r="BA21" s="94"/>
      <c r="BB21" s="94"/>
      <c r="BC21" s="94"/>
      <c r="BD21" s="95">
        <f>IF(BE21=0,"",ROUND(BE21/BF21,5))</f>
        <v>1.2441199999999999</v>
      </c>
      <c r="BE21" s="155">
        <f>(G23+L23+Q23+AA23+AF23+AK23)</f>
        <v>423</v>
      </c>
      <c r="BF21" s="155">
        <f>(J23+O23+T23+AD23+AI23+AN23)</f>
        <v>340</v>
      </c>
    </row>
    <row r="22" spans="2:58" ht="12" customHeight="1" x14ac:dyDescent="0.2">
      <c r="B22" s="139"/>
      <c r="C22" s="139"/>
      <c r="D22" s="139"/>
      <c r="E22" s="139"/>
      <c r="F22" s="139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123"/>
      <c r="AG22" s="124"/>
      <c r="AH22" s="124"/>
      <c r="AI22" s="124"/>
      <c r="AJ22" s="125"/>
      <c r="AK22" s="123"/>
      <c r="AL22" s="124"/>
      <c r="AM22" s="124"/>
      <c r="AN22" s="124"/>
      <c r="AO22" s="125"/>
      <c r="AP22" s="104"/>
      <c r="AQ22" s="92"/>
      <c r="AR22" s="92"/>
      <c r="AS22" s="92"/>
      <c r="AT22" s="92"/>
      <c r="AU22" s="92"/>
      <c r="AV22" s="92"/>
      <c r="AW22" s="92"/>
      <c r="AX22" s="93"/>
      <c r="AY22" s="93"/>
      <c r="AZ22" s="93"/>
      <c r="BA22" s="94"/>
      <c r="BB22" s="94"/>
      <c r="BC22" s="94"/>
      <c r="BD22" s="95"/>
      <c r="BE22" s="156"/>
      <c r="BF22" s="156"/>
    </row>
    <row r="23" spans="2:58" ht="12" customHeight="1" x14ac:dyDescent="0.2">
      <c r="B23" s="139"/>
      <c r="C23" s="139"/>
      <c r="D23" s="139"/>
      <c r="E23" s="139"/>
      <c r="F23" s="139"/>
      <c r="G23" s="90">
        <f>Y11</f>
        <v>70</v>
      </c>
      <c r="H23" s="82"/>
      <c r="I23" s="82" t="s">
        <v>33</v>
      </c>
      <c r="J23" s="82">
        <f>V11</f>
        <v>38</v>
      </c>
      <c r="K23" s="83"/>
      <c r="L23" s="90">
        <f>Y15</f>
        <v>84</v>
      </c>
      <c r="M23" s="82"/>
      <c r="N23" s="82" t="s">
        <v>33</v>
      </c>
      <c r="O23" s="82">
        <f>V15</f>
        <v>48</v>
      </c>
      <c r="P23" s="83"/>
      <c r="Q23" s="90">
        <f>Y19</f>
        <v>63</v>
      </c>
      <c r="R23" s="82"/>
      <c r="S23" s="82" t="s">
        <v>33</v>
      </c>
      <c r="T23" s="82">
        <f>V19</f>
        <v>61</v>
      </c>
      <c r="U23" s="83"/>
      <c r="V23" s="103"/>
      <c r="W23" s="103"/>
      <c r="X23" s="103"/>
      <c r="Y23" s="103"/>
      <c r="Z23" s="103"/>
      <c r="AA23" s="126">
        <v>49</v>
      </c>
      <c r="AB23" s="127"/>
      <c r="AC23" s="127" t="s">
        <v>33</v>
      </c>
      <c r="AD23" s="127">
        <v>76</v>
      </c>
      <c r="AE23" s="130"/>
      <c r="AF23" s="126">
        <v>81</v>
      </c>
      <c r="AG23" s="127"/>
      <c r="AH23" s="127" t="s">
        <v>33</v>
      </c>
      <c r="AI23" s="127">
        <v>49</v>
      </c>
      <c r="AJ23" s="130"/>
      <c r="AK23" s="126">
        <v>76</v>
      </c>
      <c r="AL23" s="127"/>
      <c r="AM23" s="127" t="s">
        <v>33</v>
      </c>
      <c r="AN23" s="127">
        <v>68</v>
      </c>
      <c r="AO23" s="130"/>
      <c r="AP23" s="104"/>
      <c r="AQ23" s="92"/>
      <c r="AR23" s="92"/>
      <c r="AS23" s="92"/>
      <c r="AT23" s="92"/>
      <c r="AU23" s="92"/>
      <c r="AV23" s="92"/>
      <c r="AW23" s="92"/>
      <c r="AX23" s="93"/>
      <c r="AY23" s="93"/>
      <c r="AZ23" s="93"/>
      <c r="BA23" s="94"/>
      <c r="BB23" s="94"/>
      <c r="BC23" s="94"/>
      <c r="BD23" s="95"/>
      <c r="BE23" s="156"/>
      <c r="BF23" s="156"/>
    </row>
    <row r="24" spans="2:58" ht="12" customHeight="1" x14ac:dyDescent="0.2">
      <c r="B24" s="139"/>
      <c r="C24" s="139"/>
      <c r="D24" s="139"/>
      <c r="E24" s="139"/>
      <c r="F24" s="139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128"/>
      <c r="AG24" s="129"/>
      <c r="AH24" s="129"/>
      <c r="AI24" s="129"/>
      <c r="AJ24" s="131"/>
      <c r="AK24" s="128"/>
      <c r="AL24" s="129"/>
      <c r="AM24" s="129"/>
      <c r="AN24" s="129"/>
      <c r="AO24" s="131"/>
      <c r="AP24" s="104"/>
      <c r="AQ24" s="92"/>
      <c r="AR24" s="92"/>
      <c r="AS24" s="92"/>
      <c r="AT24" s="92"/>
      <c r="AU24" s="92"/>
      <c r="AV24" s="92"/>
      <c r="AW24" s="92"/>
      <c r="AX24" s="93"/>
      <c r="AY24" s="93"/>
      <c r="AZ24" s="93"/>
      <c r="BA24" s="94"/>
      <c r="BB24" s="94"/>
      <c r="BC24" s="94"/>
      <c r="BD24" s="95"/>
      <c r="BE24" s="157"/>
      <c r="BF24" s="157"/>
    </row>
    <row r="25" spans="2:58" ht="12" customHeight="1" x14ac:dyDescent="0.2">
      <c r="B25" s="139" t="s">
        <v>151</v>
      </c>
      <c r="C25" s="139"/>
      <c r="D25" s="139"/>
      <c r="E25" s="139"/>
      <c r="F25" s="139"/>
      <c r="G25" s="97" t="str">
        <f>IF(AA9="○","●",IF(AA9="●","○",AA9))</f>
        <v>○</v>
      </c>
      <c r="H25" s="98"/>
      <c r="I25" s="98"/>
      <c r="J25" s="98"/>
      <c r="K25" s="99"/>
      <c r="L25" s="97" t="str">
        <f>IF(AA13="○","●",IF(AA13="●","○",AA13))</f>
        <v>○</v>
      </c>
      <c r="M25" s="98"/>
      <c r="N25" s="98"/>
      <c r="O25" s="98"/>
      <c r="P25" s="99"/>
      <c r="Q25" s="114" t="str">
        <f>IF(AA17="○","●",IF(AA17="●","○",AA17))</f>
        <v>12/10　B3</v>
      </c>
      <c r="R25" s="115"/>
      <c r="S25" s="115"/>
      <c r="T25" s="115"/>
      <c r="U25" s="116"/>
      <c r="V25" s="97" t="str">
        <f>IF(AA21="○","●",IF(AA21="●","○",AA21))</f>
        <v>○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120" t="s">
        <v>49</v>
      </c>
      <c r="AG25" s="121"/>
      <c r="AH25" s="121"/>
      <c r="AI25" s="121"/>
      <c r="AJ25" s="122"/>
      <c r="AK25" s="120" t="s">
        <v>49</v>
      </c>
      <c r="AL25" s="121"/>
      <c r="AM25" s="121"/>
      <c r="AN25" s="121"/>
      <c r="AO25" s="122"/>
      <c r="AP25" s="104">
        <v>5</v>
      </c>
      <c r="AQ25" s="92"/>
      <c r="AR25" s="92" t="s">
        <v>55</v>
      </c>
      <c r="AS25" s="92"/>
      <c r="AT25" s="92"/>
      <c r="AU25" s="92"/>
      <c r="AV25" s="92" t="s">
        <v>26</v>
      </c>
      <c r="AW25" s="92"/>
      <c r="AX25" s="93">
        <f>IF(AP25+AT25=0,"",AP25/(AP25+AT25)*100)</f>
        <v>100</v>
      </c>
      <c r="AY25" s="93"/>
      <c r="AZ25" s="93"/>
      <c r="BA25" s="94"/>
      <c r="BB25" s="94"/>
      <c r="BC25" s="94"/>
      <c r="BD25" s="95">
        <f>IF(BE25=0,"",ROUND(BE25/BF25,5))</f>
        <v>1.84914</v>
      </c>
      <c r="BE25" s="155">
        <f>(G27+L27+Q27+V27+AF27+AK27)</f>
        <v>429</v>
      </c>
      <c r="BF25" s="155">
        <f>(J27+O27+T27+Y27+AI27+AN27)</f>
        <v>232</v>
      </c>
    </row>
    <row r="26" spans="2:58" ht="12" customHeight="1" x14ac:dyDescent="0.2">
      <c r="B26" s="139"/>
      <c r="C26" s="139"/>
      <c r="D26" s="139"/>
      <c r="E26" s="139"/>
      <c r="F26" s="139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17"/>
      <c r="R26" s="118"/>
      <c r="S26" s="118"/>
      <c r="T26" s="118"/>
      <c r="U26" s="119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123"/>
      <c r="AG26" s="124"/>
      <c r="AH26" s="124"/>
      <c r="AI26" s="124"/>
      <c r="AJ26" s="125"/>
      <c r="AK26" s="123"/>
      <c r="AL26" s="124"/>
      <c r="AM26" s="124"/>
      <c r="AN26" s="124"/>
      <c r="AO26" s="125"/>
      <c r="AP26" s="104"/>
      <c r="AQ26" s="92"/>
      <c r="AR26" s="92"/>
      <c r="AS26" s="92"/>
      <c r="AT26" s="92"/>
      <c r="AU26" s="92"/>
      <c r="AV26" s="92"/>
      <c r="AW26" s="92"/>
      <c r="AX26" s="93"/>
      <c r="AY26" s="93"/>
      <c r="AZ26" s="93"/>
      <c r="BA26" s="94"/>
      <c r="BB26" s="94"/>
      <c r="BC26" s="94"/>
      <c r="BD26" s="95"/>
      <c r="BE26" s="156"/>
      <c r="BF26" s="156"/>
    </row>
    <row r="27" spans="2:58" ht="12" customHeight="1" x14ac:dyDescent="0.2">
      <c r="B27" s="139"/>
      <c r="C27" s="139"/>
      <c r="D27" s="139"/>
      <c r="E27" s="139"/>
      <c r="F27" s="139"/>
      <c r="G27" s="90">
        <f>AD11</f>
        <v>127</v>
      </c>
      <c r="H27" s="82"/>
      <c r="I27" s="82" t="s">
        <v>33</v>
      </c>
      <c r="J27" s="82">
        <f>AA11</f>
        <v>43</v>
      </c>
      <c r="K27" s="83"/>
      <c r="L27" s="90">
        <f>AD15</f>
        <v>80</v>
      </c>
      <c r="M27" s="82"/>
      <c r="N27" s="82" t="s">
        <v>33</v>
      </c>
      <c r="O27" s="82">
        <f>AA15</f>
        <v>56</v>
      </c>
      <c r="P27" s="83"/>
      <c r="Q27" s="90">
        <f>AD19</f>
        <v>0</v>
      </c>
      <c r="R27" s="82"/>
      <c r="S27" s="82" t="s">
        <v>33</v>
      </c>
      <c r="T27" s="82">
        <f>AA19</f>
        <v>0</v>
      </c>
      <c r="U27" s="83"/>
      <c r="V27" s="90">
        <f>AD23</f>
        <v>76</v>
      </c>
      <c r="W27" s="82"/>
      <c r="X27" s="82" t="s">
        <v>33</v>
      </c>
      <c r="Y27" s="82">
        <f>AA23</f>
        <v>49</v>
      </c>
      <c r="Z27" s="83"/>
      <c r="AA27" s="103"/>
      <c r="AB27" s="103"/>
      <c r="AC27" s="103"/>
      <c r="AD27" s="103"/>
      <c r="AE27" s="103"/>
      <c r="AF27" s="126">
        <v>72</v>
      </c>
      <c r="AG27" s="127"/>
      <c r="AH27" s="127" t="s">
        <v>33</v>
      </c>
      <c r="AI27" s="127">
        <v>55</v>
      </c>
      <c r="AJ27" s="130"/>
      <c r="AK27" s="126">
        <v>74</v>
      </c>
      <c r="AL27" s="127"/>
      <c r="AM27" s="127" t="s">
        <v>33</v>
      </c>
      <c r="AN27" s="127">
        <v>29</v>
      </c>
      <c r="AO27" s="130"/>
      <c r="AP27" s="104"/>
      <c r="AQ27" s="92"/>
      <c r="AR27" s="92"/>
      <c r="AS27" s="92"/>
      <c r="AT27" s="92"/>
      <c r="AU27" s="92"/>
      <c r="AV27" s="92"/>
      <c r="AW27" s="92"/>
      <c r="AX27" s="93"/>
      <c r="AY27" s="93"/>
      <c r="AZ27" s="93"/>
      <c r="BA27" s="94"/>
      <c r="BB27" s="94"/>
      <c r="BC27" s="94"/>
      <c r="BD27" s="95"/>
      <c r="BE27" s="156"/>
      <c r="BF27" s="156"/>
    </row>
    <row r="28" spans="2:58" ht="12" customHeight="1" x14ac:dyDescent="0.2">
      <c r="B28" s="139"/>
      <c r="C28" s="139"/>
      <c r="D28" s="139"/>
      <c r="E28" s="139"/>
      <c r="F28" s="139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128"/>
      <c r="AG28" s="129"/>
      <c r="AH28" s="129"/>
      <c r="AI28" s="129"/>
      <c r="AJ28" s="131"/>
      <c r="AK28" s="128"/>
      <c r="AL28" s="129"/>
      <c r="AM28" s="129"/>
      <c r="AN28" s="129"/>
      <c r="AO28" s="131"/>
      <c r="AP28" s="104"/>
      <c r="AQ28" s="92"/>
      <c r="AR28" s="92"/>
      <c r="AS28" s="92"/>
      <c r="AT28" s="92"/>
      <c r="AU28" s="92"/>
      <c r="AV28" s="92"/>
      <c r="AW28" s="92"/>
      <c r="AX28" s="93"/>
      <c r="AY28" s="93"/>
      <c r="AZ28" s="93"/>
      <c r="BA28" s="94"/>
      <c r="BB28" s="94"/>
      <c r="BC28" s="94"/>
      <c r="BD28" s="95"/>
      <c r="BE28" s="157"/>
      <c r="BF28" s="157"/>
    </row>
    <row r="29" spans="2:58" ht="12" customHeight="1" x14ac:dyDescent="0.2">
      <c r="B29" s="139" t="s">
        <v>152</v>
      </c>
      <c r="C29" s="139"/>
      <c r="D29" s="139"/>
      <c r="E29" s="139"/>
      <c r="F29" s="139"/>
      <c r="G29" s="97" t="str">
        <f>IF(AF9="○","●",IF(AF9="●","○",AF9))</f>
        <v>○</v>
      </c>
      <c r="H29" s="98"/>
      <c r="I29" s="98"/>
      <c r="J29" s="98"/>
      <c r="K29" s="99"/>
      <c r="L29" s="97" t="str">
        <f>IF(AF13="○","●",IF(AF13="●","○",AF13))</f>
        <v>●</v>
      </c>
      <c r="M29" s="98"/>
      <c r="N29" s="98"/>
      <c r="O29" s="98"/>
      <c r="P29" s="99"/>
      <c r="Q29" s="97" t="str">
        <f>IF(AF17="○","●",IF(AF17="●","○",AF17))</f>
        <v>●</v>
      </c>
      <c r="R29" s="98"/>
      <c r="S29" s="98"/>
      <c r="T29" s="98"/>
      <c r="U29" s="99"/>
      <c r="V29" s="97" t="str">
        <f>IF(AF21="○","●",IF(AF21="●","○",AF21))</f>
        <v>●</v>
      </c>
      <c r="W29" s="98"/>
      <c r="X29" s="98"/>
      <c r="Y29" s="98"/>
      <c r="Z29" s="99"/>
      <c r="AA29" s="97" t="str">
        <f>IF(AF25="○","●",IF(AF25="●","○",AF25))</f>
        <v>●</v>
      </c>
      <c r="AB29" s="98"/>
      <c r="AC29" s="98"/>
      <c r="AD29" s="98"/>
      <c r="AE29" s="99"/>
      <c r="AF29" s="103"/>
      <c r="AG29" s="103"/>
      <c r="AH29" s="103"/>
      <c r="AI29" s="103"/>
      <c r="AJ29" s="103"/>
      <c r="AK29" s="120" t="s">
        <v>49</v>
      </c>
      <c r="AL29" s="121"/>
      <c r="AM29" s="121"/>
      <c r="AN29" s="121"/>
      <c r="AO29" s="122"/>
      <c r="AP29" s="104">
        <v>2</v>
      </c>
      <c r="AQ29" s="92"/>
      <c r="AR29" s="92" t="s">
        <v>55</v>
      </c>
      <c r="AS29" s="92"/>
      <c r="AT29" s="92">
        <v>4</v>
      </c>
      <c r="AU29" s="92"/>
      <c r="AV29" s="92" t="s">
        <v>26</v>
      </c>
      <c r="AW29" s="92"/>
      <c r="AX29" s="93">
        <f>IF(AP29+AT29=0,"",AP29/(AP29+AT29)*100)</f>
        <v>33.333333333333329</v>
      </c>
      <c r="AY29" s="93"/>
      <c r="AZ29" s="93"/>
      <c r="BA29" s="94">
        <v>5</v>
      </c>
      <c r="BB29" s="94"/>
      <c r="BC29" s="94"/>
      <c r="BD29" s="95">
        <f>IF(BE29=0,"",ROUND(BE29/BF29,5))</f>
        <v>0.88544999999999996</v>
      </c>
      <c r="BE29" s="155">
        <f>(G31+L31+Q31+V31+AA31+AK31)</f>
        <v>286</v>
      </c>
      <c r="BF29" s="155">
        <f>(J31+O31+T31+Y31+AD31+AN31)</f>
        <v>323</v>
      </c>
    </row>
    <row r="30" spans="2:58" ht="12" customHeight="1" x14ac:dyDescent="0.2">
      <c r="B30" s="139"/>
      <c r="C30" s="139"/>
      <c r="D30" s="139"/>
      <c r="E30" s="139"/>
      <c r="F30" s="139"/>
      <c r="G30" s="100"/>
      <c r="H30" s="101"/>
      <c r="I30" s="101"/>
      <c r="J30" s="101"/>
      <c r="K30" s="102"/>
      <c r="L30" s="100"/>
      <c r="M30" s="101"/>
      <c r="N30" s="101"/>
      <c r="O30" s="101"/>
      <c r="P30" s="102"/>
      <c r="Q30" s="100"/>
      <c r="R30" s="101"/>
      <c r="S30" s="101"/>
      <c r="T30" s="101"/>
      <c r="U30" s="102"/>
      <c r="V30" s="100"/>
      <c r="W30" s="101"/>
      <c r="X30" s="101"/>
      <c r="Y30" s="101"/>
      <c r="Z30" s="102"/>
      <c r="AA30" s="100"/>
      <c r="AB30" s="101"/>
      <c r="AC30" s="101"/>
      <c r="AD30" s="101"/>
      <c r="AE30" s="102"/>
      <c r="AF30" s="103"/>
      <c r="AG30" s="103"/>
      <c r="AH30" s="103"/>
      <c r="AI30" s="103"/>
      <c r="AJ30" s="103"/>
      <c r="AK30" s="123"/>
      <c r="AL30" s="124"/>
      <c r="AM30" s="124"/>
      <c r="AN30" s="124"/>
      <c r="AO30" s="125"/>
      <c r="AP30" s="104"/>
      <c r="AQ30" s="92"/>
      <c r="AR30" s="92"/>
      <c r="AS30" s="92"/>
      <c r="AT30" s="92"/>
      <c r="AU30" s="92"/>
      <c r="AV30" s="92"/>
      <c r="AW30" s="92"/>
      <c r="AX30" s="93"/>
      <c r="AY30" s="93"/>
      <c r="AZ30" s="93"/>
      <c r="BA30" s="94"/>
      <c r="BB30" s="94"/>
      <c r="BC30" s="94"/>
      <c r="BD30" s="95"/>
      <c r="BE30" s="156"/>
      <c r="BF30" s="156"/>
    </row>
    <row r="31" spans="2:58" ht="12" customHeight="1" x14ac:dyDescent="0.2">
      <c r="B31" s="139"/>
      <c r="C31" s="139"/>
      <c r="D31" s="139"/>
      <c r="E31" s="139"/>
      <c r="F31" s="139"/>
      <c r="G31" s="90">
        <f>AI11</f>
        <v>20</v>
      </c>
      <c r="H31" s="82"/>
      <c r="I31" s="82" t="s">
        <v>33</v>
      </c>
      <c r="J31" s="82">
        <f>AF11</f>
        <v>0</v>
      </c>
      <c r="K31" s="83"/>
      <c r="L31" s="90">
        <f>AI15</f>
        <v>61</v>
      </c>
      <c r="M31" s="82"/>
      <c r="N31" s="82" t="s">
        <v>33</v>
      </c>
      <c r="O31" s="82">
        <f>AF15</f>
        <v>62</v>
      </c>
      <c r="P31" s="83"/>
      <c r="Q31" s="90">
        <f>AI19</f>
        <v>57</v>
      </c>
      <c r="R31" s="82"/>
      <c r="S31" s="82" t="s">
        <v>33</v>
      </c>
      <c r="T31" s="82">
        <f>AF19</f>
        <v>71</v>
      </c>
      <c r="U31" s="83"/>
      <c r="V31" s="90">
        <f>AI23</f>
        <v>49</v>
      </c>
      <c r="W31" s="82"/>
      <c r="X31" s="82" t="s">
        <v>33</v>
      </c>
      <c r="Y31" s="82">
        <f>AF23</f>
        <v>81</v>
      </c>
      <c r="Z31" s="83"/>
      <c r="AA31" s="90">
        <f>AI27</f>
        <v>55</v>
      </c>
      <c r="AB31" s="82"/>
      <c r="AC31" s="82" t="s">
        <v>33</v>
      </c>
      <c r="AD31" s="82">
        <f>AF27</f>
        <v>72</v>
      </c>
      <c r="AE31" s="83"/>
      <c r="AF31" s="103"/>
      <c r="AG31" s="103"/>
      <c r="AH31" s="103"/>
      <c r="AI31" s="103"/>
      <c r="AJ31" s="103"/>
      <c r="AK31" s="126">
        <v>44</v>
      </c>
      <c r="AL31" s="127"/>
      <c r="AM31" s="127" t="s">
        <v>33</v>
      </c>
      <c r="AN31" s="127">
        <v>37</v>
      </c>
      <c r="AO31" s="130"/>
      <c r="AP31" s="104"/>
      <c r="AQ31" s="92"/>
      <c r="AR31" s="92"/>
      <c r="AS31" s="92"/>
      <c r="AT31" s="92"/>
      <c r="AU31" s="92"/>
      <c r="AV31" s="92"/>
      <c r="AW31" s="92"/>
      <c r="AX31" s="93"/>
      <c r="AY31" s="93"/>
      <c r="AZ31" s="93"/>
      <c r="BA31" s="94"/>
      <c r="BB31" s="94"/>
      <c r="BC31" s="94"/>
      <c r="BD31" s="95"/>
      <c r="BE31" s="156"/>
      <c r="BF31" s="156"/>
    </row>
    <row r="32" spans="2:58" ht="12" customHeight="1" x14ac:dyDescent="0.2">
      <c r="B32" s="139"/>
      <c r="C32" s="139"/>
      <c r="D32" s="139"/>
      <c r="E32" s="139"/>
      <c r="F32" s="139"/>
      <c r="G32" s="91"/>
      <c r="H32" s="84"/>
      <c r="I32" s="84"/>
      <c r="J32" s="84"/>
      <c r="K32" s="85"/>
      <c r="L32" s="91"/>
      <c r="M32" s="84"/>
      <c r="N32" s="84"/>
      <c r="O32" s="84"/>
      <c r="P32" s="85"/>
      <c r="Q32" s="91"/>
      <c r="R32" s="84"/>
      <c r="S32" s="84"/>
      <c r="T32" s="84"/>
      <c r="U32" s="85"/>
      <c r="V32" s="91"/>
      <c r="W32" s="84"/>
      <c r="X32" s="84"/>
      <c r="Y32" s="84"/>
      <c r="Z32" s="85"/>
      <c r="AA32" s="91"/>
      <c r="AB32" s="84"/>
      <c r="AC32" s="84"/>
      <c r="AD32" s="84"/>
      <c r="AE32" s="85"/>
      <c r="AF32" s="103"/>
      <c r="AG32" s="103"/>
      <c r="AH32" s="103"/>
      <c r="AI32" s="103"/>
      <c r="AJ32" s="103"/>
      <c r="AK32" s="128"/>
      <c r="AL32" s="129"/>
      <c r="AM32" s="129"/>
      <c r="AN32" s="129"/>
      <c r="AO32" s="131"/>
      <c r="AP32" s="104"/>
      <c r="AQ32" s="92"/>
      <c r="AR32" s="92"/>
      <c r="AS32" s="92"/>
      <c r="AT32" s="92"/>
      <c r="AU32" s="92"/>
      <c r="AV32" s="92"/>
      <c r="AW32" s="92"/>
      <c r="AX32" s="93"/>
      <c r="AY32" s="93"/>
      <c r="AZ32" s="93"/>
      <c r="BA32" s="94"/>
      <c r="BB32" s="94"/>
      <c r="BC32" s="94"/>
      <c r="BD32" s="95"/>
      <c r="BE32" s="157"/>
      <c r="BF32" s="157"/>
    </row>
    <row r="33" spans="2:58" ht="12" customHeight="1" x14ac:dyDescent="0.2">
      <c r="B33" s="139" t="s">
        <v>153</v>
      </c>
      <c r="C33" s="139"/>
      <c r="D33" s="139"/>
      <c r="E33" s="139"/>
      <c r="F33" s="139"/>
      <c r="G33" s="97" t="str">
        <f>IF(AK9="○","●",IF(AK9="●","○",AK9))</f>
        <v>○</v>
      </c>
      <c r="H33" s="98"/>
      <c r="I33" s="98"/>
      <c r="J33" s="98"/>
      <c r="K33" s="99"/>
      <c r="L33" s="97" t="str">
        <f>IF(AK13="○","●",IF(AK13="●","○",AK13))</f>
        <v>○</v>
      </c>
      <c r="M33" s="98"/>
      <c r="N33" s="98"/>
      <c r="O33" s="98"/>
      <c r="P33" s="99"/>
      <c r="Q33" s="97" t="str">
        <f>IF(AK17="○","●",IF(AK17="●","○",AK17))</f>
        <v>●</v>
      </c>
      <c r="R33" s="98"/>
      <c r="S33" s="98"/>
      <c r="T33" s="98"/>
      <c r="U33" s="99"/>
      <c r="V33" s="97" t="str">
        <f>IF(AK21="○","●",IF(AK21="●","○",AK21))</f>
        <v>●</v>
      </c>
      <c r="W33" s="98"/>
      <c r="X33" s="98"/>
      <c r="Y33" s="98"/>
      <c r="Z33" s="99"/>
      <c r="AA33" s="97" t="str">
        <f>IF(AK25="○","●",IF(AK25="●","○",AK25))</f>
        <v>●</v>
      </c>
      <c r="AB33" s="98"/>
      <c r="AC33" s="98"/>
      <c r="AD33" s="98"/>
      <c r="AE33" s="99"/>
      <c r="AF33" s="97" t="str">
        <f>IF(AK29="○","●",IF(AK29="●","○",AK29))</f>
        <v>●</v>
      </c>
      <c r="AG33" s="98"/>
      <c r="AH33" s="98"/>
      <c r="AI33" s="98"/>
      <c r="AJ33" s="99"/>
      <c r="AK33" s="132"/>
      <c r="AL33" s="132"/>
      <c r="AM33" s="132"/>
      <c r="AN33" s="132"/>
      <c r="AO33" s="132"/>
      <c r="AP33" s="104">
        <v>2</v>
      </c>
      <c r="AQ33" s="92"/>
      <c r="AR33" s="92" t="s">
        <v>55</v>
      </c>
      <c r="AS33" s="92"/>
      <c r="AT33" s="92">
        <v>4</v>
      </c>
      <c r="AU33" s="92"/>
      <c r="AV33" s="92" t="s">
        <v>26</v>
      </c>
      <c r="AW33" s="92"/>
      <c r="AX33" s="93">
        <f>IF(AP33+AT33=0,"",AP33/(AP33+AT33)*100)</f>
        <v>33.333333333333329</v>
      </c>
      <c r="AY33" s="93"/>
      <c r="AZ33" s="93"/>
      <c r="BA33" s="94">
        <v>4</v>
      </c>
      <c r="BB33" s="94"/>
      <c r="BC33" s="94"/>
      <c r="BD33" s="95">
        <f>IF(BE33=0,"",ROUND(BE33/BF33,5))</f>
        <v>0.95689999999999997</v>
      </c>
      <c r="BE33" s="155">
        <f>(G35+L35+Q35+V35+AA35+AF35)</f>
        <v>333</v>
      </c>
      <c r="BF33" s="155">
        <f>(J35+O35+T35+Y35+AD35+AI35)</f>
        <v>348</v>
      </c>
    </row>
    <row r="34" spans="2:58" ht="12" customHeight="1" x14ac:dyDescent="0.2">
      <c r="B34" s="139"/>
      <c r="C34" s="139"/>
      <c r="D34" s="139"/>
      <c r="E34" s="139"/>
      <c r="F34" s="139"/>
      <c r="G34" s="100"/>
      <c r="H34" s="101"/>
      <c r="I34" s="101"/>
      <c r="J34" s="101"/>
      <c r="K34" s="102"/>
      <c r="L34" s="100"/>
      <c r="M34" s="101"/>
      <c r="N34" s="101"/>
      <c r="O34" s="101"/>
      <c r="P34" s="102"/>
      <c r="Q34" s="100"/>
      <c r="R34" s="101"/>
      <c r="S34" s="101"/>
      <c r="T34" s="101"/>
      <c r="U34" s="102"/>
      <c r="V34" s="100"/>
      <c r="W34" s="101"/>
      <c r="X34" s="101"/>
      <c r="Y34" s="101"/>
      <c r="Z34" s="102"/>
      <c r="AA34" s="100"/>
      <c r="AB34" s="101"/>
      <c r="AC34" s="101"/>
      <c r="AD34" s="101"/>
      <c r="AE34" s="102"/>
      <c r="AF34" s="100"/>
      <c r="AG34" s="101"/>
      <c r="AH34" s="101"/>
      <c r="AI34" s="101"/>
      <c r="AJ34" s="102"/>
      <c r="AK34" s="132"/>
      <c r="AL34" s="132"/>
      <c r="AM34" s="132"/>
      <c r="AN34" s="132"/>
      <c r="AO34" s="132"/>
      <c r="AP34" s="104"/>
      <c r="AQ34" s="92"/>
      <c r="AR34" s="92"/>
      <c r="AS34" s="92"/>
      <c r="AT34" s="92"/>
      <c r="AU34" s="92"/>
      <c r="AV34" s="92"/>
      <c r="AW34" s="92"/>
      <c r="AX34" s="93"/>
      <c r="AY34" s="93"/>
      <c r="AZ34" s="93"/>
      <c r="BA34" s="94"/>
      <c r="BB34" s="94"/>
      <c r="BC34" s="94"/>
      <c r="BD34" s="95"/>
      <c r="BE34" s="156"/>
      <c r="BF34" s="156"/>
    </row>
    <row r="35" spans="2:58" ht="12" customHeight="1" x14ac:dyDescent="0.2">
      <c r="B35" s="139"/>
      <c r="C35" s="139"/>
      <c r="D35" s="139"/>
      <c r="E35" s="139"/>
      <c r="F35" s="139"/>
      <c r="G35" s="90">
        <f>AN11</f>
        <v>65</v>
      </c>
      <c r="H35" s="82"/>
      <c r="I35" s="82" t="s">
        <v>33</v>
      </c>
      <c r="J35" s="82">
        <f>AK11</f>
        <v>46</v>
      </c>
      <c r="K35" s="83"/>
      <c r="L35" s="90">
        <f>AN15</f>
        <v>73</v>
      </c>
      <c r="M35" s="82"/>
      <c r="N35" s="82" t="s">
        <v>33</v>
      </c>
      <c r="O35" s="82">
        <f>AK15</f>
        <v>40</v>
      </c>
      <c r="P35" s="83"/>
      <c r="Q35" s="90">
        <f>AN19</f>
        <v>61</v>
      </c>
      <c r="R35" s="82"/>
      <c r="S35" s="82" t="s">
        <v>33</v>
      </c>
      <c r="T35" s="82">
        <f>AK19</f>
        <v>68</v>
      </c>
      <c r="U35" s="83"/>
      <c r="V35" s="90">
        <f>AN23</f>
        <v>68</v>
      </c>
      <c r="W35" s="82"/>
      <c r="X35" s="82" t="s">
        <v>33</v>
      </c>
      <c r="Y35" s="82">
        <f>AK23</f>
        <v>76</v>
      </c>
      <c r="Z35" s="83"/>
      <c r="AA35" s="90">
        <f>AN27</f>
        <v>29</v>
      </c>
      <c r="AB35" s="82"/>
      <c r="AC35" s="82" t="s">
        <v>33</v>
      </c>
      <c r="AD35" s="82">
        <f>AK27</f>
        <v>74</v>
      </c>
      <c r="AE35" s="83"/>
      <c r="AF35" s="90">
        <f>AN31</f>
        <v>37</v>
      </c>
      <c r="AG35" s="82"/>
      <c r="AH35" s="82" t="s">
        <v>33</v>
      </c>
      <c r="AI35" s="82">
        <f>AK31</f>
        <v>44</v>
      </c>
      <c r="AJ35" s="83"/>
      <c r="AK35" s="132"/>
      <c r="AL35" s="132"/>
      <c r="AM35" s="132"/>
      <c r="AN35" s="132"/>
      <c r="AO35" s="132"/>
      <c r="AP35" s="104"/>
      <c r="AQ35" s="92"/>
      <c r="AR35" s="92"/>
      <c r="AS35" s="92"/>
      <c r="AT35" s="92"/>
      <c r="AU35" s="92"/>
      <c r="AV35" s="92"/>
      <c r="AW35" s="92"/>
      <c r="AX35" s="93"/>
      <c r="AY35" s="93"/>
      <c r="AZ35" s="93"/>
      <c r="BA35" s="94"/>
      <c r="BB35" s="94"/>
      <c r="BC35" s="94"/>
      <c r="BD35" s="95"/>
      <c r="BE35" s="156"/>
      <c r="BF35" s="156"/>
    </row>
    <row r="36" spans="2:58" ht="12" customHeight="1" x14ac:dyDescent="0.2">
      <c r="B36" s="139"/>
      <c r="C36" s="139"/>
      <c r="D36" s="139"/>
      <c r="E36" s="139"/>
      <c r="F36" s="139"/>
      <c r="G36" s="91"/>
      <c r="H36" s="84"/>
      <c r="I36" s="84"/>
      <c r="J36" s="84"/>
      <c r="K36" s="85"/>
      <c r="L36" s="91"/>
      <c r="M36" s="84"/>
      <c r="N36" s="84"/>
      <c r="O36" s="84"/>
      <c r="P36" s="85"/>
      <c r="Q36" s="91"/>
      <c r="R36" s="84"/>
      <c r="S36" s="84"/>
      <c r="T36" s="84"/>
      <c r="U36" s="85"/>
      <c r="V36" s="91"/>
      <c r="W36" s="84"/>
      <c r="X36" s="84"/>
      <c r="Y36" s="84"/>
      <c r="Z36" s="85"/>
      <c r="AA36" s="91"/>
      <c r="AB36" s="84"/>
      <c r="AC36" s="84"/>
      <c r="AD36" s="84"/>
      <c r="AE36" s="85"/>
      <c r="AF36" s="91"/>
      <c r="AG36" s="84"/>
      <c r="AH36" s="84"/>
      <c r="AI36" s="84"/>
      <c r="AJ36" s="85"/>
      <c r="AK36" s="132"/>
      <c r="AL36" s="132"/>
      <c r="AM36" s="132"/>
      <c r="AN36" s="132"/>
      <c r="AO36" s="132"/>
      <c r="AP36" s="104"/>
      <c r="AQ36" s="92"/>
      <c r="AR36" s="92"/>
      <c r="AS36" s="92"/>
      <c r="AT36" s="92"/>
      <c r="AU36" s="92"/>
      <c r="AV36" s="92"/>
      <c r="AW36" s="92"/>
      <c r="AX36" s="93"/>
      <c r="AY36" s="93"/>
      <c r="AZ36" s="93"/>
      <c r="BA36" s="94"/>
      <c r="BB36" s="94"/>
      <c r="BC36" s="94"/>
      <c r="BD36" s="95"/>
      <c r="BE36" s="157"/>
      <c r="BF36" s="157"/>
    </row>
    <row r="37" spans="2:58" x14ac:dyDescent="0.2">
      <c r="B37" s="86" t="s">
        <v>67</v>
      </c>
      <c r="C37" s="86"/>
      <c r="D37" s="86"/>
      <c r="E37" s="86"/>
      <c r="F37" s="86"/>
      <c r="G37" s="86"/>
      <c r="H37" s="86"/>
      <c r="I37" s="87" t="s">
        <v>41</v>
      </c>
      <c r="J37" s="87"/>
      <c r="K37" s="87"/>
      <c r="L37" s="87"/>
      <c r="M37" s="87" t="s">
        <v>69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BD37" s="2"/>
    </row>
    <row r="38" spans="2:58" ht="17.25" customHeight="1" x14ac:dyDescent="0.2">
      <c r="C38" s="4"/>
      <c r="D38" s="4"/>
      <c r="E38" s="4"/>
      <c r="F38" s="4"/>
      <c r="G38" s="4"/>
      <c r="H38" s="4"/>
      <c r="I38" s="154" t="s">
        <v>22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P38" s="1"/>
      <c r="AQ38" s="1"/>
      <c r="AR38" s="1"/>
      <c r="AS38" s="1"/>
      <c r="AT38" s="1"/>
      <c r="BD38" s="2"/>
    </row>
    <row r="39" spans="2:58" ht="17.25" customHeight="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P39" s="1"/>
      <c r="BD39" s="2"/>
    </row>
    <row r="40" spans="2:58" ht="17.25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P40" s="1"/>
      <c r="BD40" s="2"/>
    </row>
  </sheetData>
  <sheetProtection selectLockedCells="1"/>
  <mergeCells count="266">
    <mergeCell ref="A1:BC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O8"/>
    <mergeCell ref="AP5:AW8"/>
    <mergeCell ref="AX5:AZ8"/>
    <mergeCell ref="BA5:BC8"/>
    <mergeCell ref="BD5:BD8"/>
    <mergeCell ref="BE5:BE8"/>
    <mergeCell ref="BF5:BF8"/>
    <mergeCell ref="B9:F12"/>
    <mergeCell ref="G9:K12"/>
    <mergeCell ref="L9:P10"/>
    <mergeCell ref="Q9:U10"/>
    <mergeCell ref="V9:Z10"/>
    <mergeCell ref="AA9:AE10"/>
    <mergeCell ref="AF9:AJ10"/>
    <mergeCell ref="AK9:AO10"/>
    <mergeCell ref="AP9:AQ12"/>
    <mergeCell ref="AR9:AS12"/>
    <mergeCell ref="AT9:AU12"/>
    <mergeCell ref="AV9:AW12"/>
    <mergeCell ref="AX9:AZ12"/>
    <mergeCell ref="BA9:BC12"/>
    <mergeCell ref="BD9:BD12"/>
    <mergeCell ref="BE9:BE12"/>
    <mergeCell ref="BF9:BF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F11:AG12"/>
    <mergeCell ref="AH11:AH12"/>
    <mergeCell ref="AI11:AJ12"/>
    <mergeCell ref="AK11:AL12"/>
    <mergeCell ref="AM11:AM12"/>
    <mergeCell ref="AN11:AO12"/>
    <mergeCell ref="B13:F16"/>
    <mergeCell ref="G13:K14"/>
    <mergeCell ref="L13:P16"/>
    <mergeCell ref="Q13:U14"/>
    <mergeCell ref="V13:Z14"/>
    <mergeCell ref="AA13:AE14"/>
    <mergeCell ref="AF13:AJ14"/>
    <mergeCell ref="AK13:AO14"/>
    <mergeCell ref="AP13:AQ16"/>
    <mergeCell ref="AR13:AS16"/>
    <mergeCell ref="AT13:AU16"/>
    <mergeCell ref="AV13:AW16"/>
    <mergeCell ref="AN15:AO16"/>
    <mergeCell ref="AX13:AZ16"/>
    <mergeCell ref="BA13:BC16"/>
    <mergeCell ref="BD13:BD16"/>
    <mergeCell ref="BE13:BE16"/>
    <mergeCell ref="BF13:BF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AD15:AE16"/>
    <mergeCell ref="AF15:AG16"/>
    <mergeCell ref="AH15:AH16"/>
    <mergeCell ref="AI15:AJ16"/>
    <mergeCell ref="AK15:AL16"/>
    <mergeCell ref="AM15:AM16"/>
    <mergeCell ref="B17:F20"/>
    <mergeCell ref="G17:K18"/>
    <mergeCell ref="L17:P18"/>
    <mergeCell ref="Q17:U20"/>
    <mergeCell ref="V17:Z18"/>
    <mergeCell ref="AA17:AE18"/>
    <mergeCell ref="O19:P20"/>
    <mergeCell ref="V19:W20"/>
    <mergeCell ref="X19:X20"/>
    <mergeCell ref="Y19:Z20"/>
    <mergeCell ref="AF17:AJ18"/>
    <mergeCell ref="AK17:AO18"/>
    <mergeCell ref="AP17:AQ20"/>
    <mergeCell ref="AR17:AS20"/>
    <mergeCell ref="AT17:AU20"/>
    <mergeCell ref="AV17:AW20"/>
    <mergeCell ref="AK19:AL20"/>
    <mergeCell ref="AM19:AM20"/>
    <mergeCell ref="AN19:AO20"/>
    <mergeCell ref="AX17:AZ20"/>
    <mergeCell ref="BA17:BC20"/>
    <mergeCell ref="BD17:BD20"/>
    <mergeCell ref="BE17:BE20"/>
    <mergeCell ref="BF17:BF20"/>
    <mergeCell ref="G19:H20"/>
    <mergeCell ref="I19:I20"/>
    <mergeCell ref="J19:K20"/>
    <mergeCell ref="L19:M20"/>
    <mergeCell ref="N19:N20"/>
    <mergeCell ref="AA19:AB20"/>
    <mergeCell ref="AC19:AC20"/>
    <mergeCell ref="AD19:AE20"/>
    <mergeCell ref="AF19:AG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O23:P24"/>
    <mergeCell ref="Q23:R24"/>
    <mergeCell ref="S23:S24"/>
    <mergeCell ref="T23:U24"/>
    <mergeCell ref="AF21:AJ22"/>
    <mergeCell ref="AK21:AO22"/>
    <mergeCell ref="AP21:AQ24"/>
    <mergeCell ref="AR21:AS24"/>
    <mergeCell ref="AT21:AU24"/>
    <mergeCell ref="AV21:AW24"/>
    <mergeCell ref="AK23:AL24"/>
    <mergeCell ref="AM23:AM24"/>
    <mergeCell ref="AN23:AO24"/>
    <mergeCell ref="AX21:AZ24"/>
    <mergeCell ref="BA21:BC24"/>
    <mergeCell ref="BD21:BD24"/>
    <mergeCell ref="BE21:BE24"/>
    <mergeCell ref="BF21:BF24"/>
    <mergeCell ref="G23:H24"/>
    <mergeCell ref="I23:I24"/>
    <mergeCell ref="J23:K24"/>
    <mergeCell ref="L23:M24"/>
    <mergeCell ref="N23:N24"/>
    <mergeCell ref="AA23:AB24"/>
    <mergeCell ref="AC23:AC24"/>
    <mergeCell ref="AD23:AE24"/>
    <mergeCell ref="AF23:AG24"/>
    <mergeCell ref="AH23:AH24"/>
    <mergeCell ref="AI23:AJ24"/>
    <mergeCell ref="B25:F28"/>
    <mergeCell ref="G25:K26"/>
    <mergeCell ref="L25:P26"/>
    <mergeCell ref="Q25:U26"/>
    <mergeCell ref="V25:Z26"/>
    <mergeCell ref="AA25:AE28"/>
    <mergeCell ref="O27:P28"/>
    <mergeCell ref="Q27:R28"/>
    <mergeCell ref="S27:S28"/>
    <mergeCell ref="T27:U28"/>
    <mergeCell ref="AF25:AJ26"/>
    <mergeCell ref="AK25:AO26"/>
    <mergeCell ref="AP25:AQ28"/>
    <mergeCell ref="AR25:AS28"/>
    <mergeCell ref="AT25:AU28"/>
    <mergeCell ref="AV25:AW28"/>
    <mergeCell ref="AK27:AL28"/>
    <mergeCell ref="AM27:AM28"/>
    <mergeCell ref="AN27:AO28"/>
    <mergeCell ref="AX25:AZ28"/>
    <mergeCell ref="BA25:BC28"/>
    <mergeCell ref="BD25:BD28"/>
    <mergeCell ref="BE25:BE28"/>
    <mergeCell ref="BF25:BF28"/>
    <mergeCell ref="G27:H28"/>
    <mergeCell ref="I27:I28"/>
    <mergeCell ref="J27:K28"/>
    <mergeCell ref="L27:M28"/>
    <mergeCell ref="N27:N28"/>
    <mergeCell ref="V27:W28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A29:AE30"/>
    <mergeCell ref="O31:P32"/>
    <mergeCell ref="Q31:R32"/>
    <mergeCell ref="S31:S32"/>
    <mergeCell ref="T31:U32"/>
    <mergeCell ref="AF29:AJ32"/>
    <mergeCell ref="AK29:AO30"/>
    <mergeCell ref="AP29:AQ32"/>
    <mergeCell ref="AR29:AS32"/>
    <mergeCell ref="AT29:AU32"/>
    <mergeCell ref="AV29:AW32"/>
    <mergeCell ref="AK31:AL32"/>
    <mergeCell ref="AM31:AM32"/>
    <mergeCell ref="AN31:AO32"/>
    <mergeCell ref="AX29:AZ32"/>
    <mergeCell ref="BA29:BC32"/>
    <mergeCell ref="BD29:BD32"/>
    <mergeCell ref="BE29:BE32"/>
    <mergeCell ref="BF29:BF32"/>
    <mergeCell ref="G31:H32"/>
    <mergeCell ref="I31:I32"/>
    <mergeCell ref="J31:K32"/>
    <mergeCell ref="L31:M32"/>
    <mergeCell ref="N31:N32"/>
    <mergeCell ref="V31:W32"/>
    <mergeCell ref="X31:X32"/>
    <mergeCell ref="Y31:Z32"/>
    <mergeCell ref="AA31:AB32"/>
    <mergeCell ref="AC31:AC32"/>
    <mergeCell ref="AD31:AE32"/>
    <mergeCell ref="B33:F36"/>
    <mergeCell ref="G33:K34"/>
    <mergeCell ref="L33:P34"/>
    <mergeCell ref="Q33:U34"/>
    <mergeCell ref="V33:Z34"/>
    <mergeCell ref="AA33:AE34"/>
    <mergeCell ref="O35:P36"/>
    <mergeCell ref="Q35:R36"/>
    <mergeCell ref="S35:S36"/>
    <mergeCell ref="T35:U36"/>
    <mergeCell ref="AF33:AJ34"/>
    <mergeCell ref="AK33:AO36"/>
    <mergeCell ref="AP33:AQ36"/>
    <mergeCell ref="AR33:AS36"/>
    <mergeCell ref="AT33:AU36"/>
    <mergeCell ref="AV33:AW36"/>
    <mergeCell ref="AF35:AG36"/>
    <mergeCell ref="AH35:AH36"/>
    <mergeCell ref="AI35:AJ36"/>
    <mergeCell ref="AX33:AZ36"/>
    <mergeCell ref="BA33:BC36"/>
    <mergeCell ref="BD33:BD36"/>
    <mergeCell ref="BE33:BE36"/>
    <mergeCell ref="BF33:BF36"/>
    <mergeCell ref="G35:H36"/>
    <mergeCell ref="I35:I36"/>
    <mergeCell ref="J35:K36"/>
    <mergeCell ref="L35:M36"/>
    <mergeCell ref="N35:N36"/>
    <mergeCell ref="B37:H37"/>
    <mergeCell ref="I37:L37"/>
    <mergeCell ref="M37:AT37"/>
    <mergeCell ref="I38:AJ38"/>
    <mergeCell ref="V35:W36"/>
    <mergeCell ref="X35:X36"/>
    <mergeCell ref="Y35:Z36"/>
    <mergeCell ref="AA35:AB36"/>
    <mergeCell ref="AC35:AC36"/>
    <mergeCell ref="AD35:AE36"/>
  </mergeCells>
  <phoneticPr fontId="34"/>
  <pageMargins left="0.25" right="0.25" top="0.75" bottom="0.75" header="0.3" footer="0.3"/>
  <pageSetup paperSize="9" firstPageNumber="0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5"/>
  </sheetPr>
  <dimension ref="A1:BA34"/>
  <sheetViews>
    <sheetView zoomScale="85" zoomScaleNormal="85" workbookViewId="0">
      <selection activeCell="AE48" sqref="AE48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4" width="1.77734375" style="2" customWidth="1"/>
    <col min="45" max="50" width="2.44140625" style="2" customWidth="1"/>
    <col min="51" max="51" width="9" style="1" bestFit="1"/>
    <col min="52" max="16384" width="9" style="1"/>
  </cols>
  <sheetData>
    <row r="1" spans="1:53" ht="23.4" x14ac:dyDescent="0.2">
      <c r="A1" s="150" t="str">
        <f>男子１部!$A$1</f>
        <v>平成２９年度　第４回　岡山県リーグ大会結果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</row>
    <row r="2" spans="1:53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3" ht="18.75" customHeight="1" x14ac:dyDescent="0.2">
      <c r="A3" s="151" t="s">
        <v>142</v>
      </c>
      <c r="B3" s="151"/>
      <c r="C3" s="151"/>
      <c r="D3" s="151"/>
      <c r="E3" s="151"/>
      <c r="F3" s="152" t="s">
        <v>155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3" ht="15" customHeight="1" x14ac:dyDescent="0.2">
      <c r="A4" s="5"/>
    </row>
    <row r="5" spans="1:53" ht="12" customHeight="1" x14ac:dyDescent="0.2">
      <c r="B5" s="153"/>
      <c r="C5" s="153"/>
      <c r="D5" s="153"/>
      <c r="E5" s="153"/>
      <c r="F5" s="153"/>
      <c r="G5" s="139" t="str">
        <f>B9</f>
        <v>ＺＥＥＬＥ</v>
      </c>
      <c r="H5" s="139"/>
      <c r="I5" s="139"/>
      <c r="J5" s="139"/>
      <c r="K5" s="139"/>
      <c r="L5" s="139" t="str">
        <f>B13</f>
        <v>川崎医療福祉大学</v>
      </c>
      <c r="M5" s="139"/>
      <c r="N5" s="139"/>
      <c r="O5" s="139"/>
      <c r="P5" s="139"/>
      <c r="Q5" s="139" t="str">
        <f>B17</f>
        <v>岡山教員女子</v>
      </c>
      <c r="R5" s="139"/>
      <c r="S5" s="139"/>
      <c r="T5" s="139"/>
      <c r="U5" s="139"/>
      <c r="V5" s="139" t="str">
        <f>B21</f>
        <v>FIVE STARS</v>
      </c>
      <c r="W5" s="139"/>
      <c r="X5" s="139"/>
      <c r="Y5" s="139"/>
      <c r="Z5" s="139"/>
      <c r="AA5" s="139" t="str">
        <f>B25</f>
        <v>岡山大学</v>
      </c>
      <c r="AB5" s="139"/>
      <c r="AC5" s="139"/>
      <c r="AD5" s="139"/>
      <c r="AE5" s="139"/>
      <c r="AF5" s="281">
        <f>B29</f>
        <v>0</v>
      </c>
      <c r="AG5" s="282"/>
      <c r="AH5" s="282"/>
      <c r="AI5" s="282"/>
      <c r="AJ5" s="283"/>
      <c r="AK5" s="105" t="s">
        <v>24</v>
      </c>
      <c r="AL5" s="106"/>
      <c r="AM5" s="106"/>
      <c r="AN5" s="106"/>
      <c r="AO5" s="106"/>
      <c r="AP5" s="106"/>
      <c r="AQ5" s="106"/>
      <c r="AR5" s="106"/>
      <c r="AS5" s="149" t="s">
        <v>0</v>
      </c>
      <c r="AT5" s="139"/>
      <c r="AU5" s="139"/>
      <c r="AV5" s="139" t="s">
        <v>30</v>
      </c>
      <c r="AW5" s="139"/>
      <c r="AX5" s="139"/>
      <c r="AY5" s="139" t="s">
        <v>27</v>
      </c>
      <c r="AZ5" s="139" t="s">
        <v>39</v>
      </c>
      <c r="BA5" s="139" t="s">
        <v>35</v>
      </c>
    </row>
    <row r="6" spans="1:53" ht="12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284"/>
      <c r="AG6" s="285"/>
      <c r="AH6" s="285"/>
      <c r="AI6" s="285"/>
      <c r="AJ6" s="286"/>
      <c r="AK6" s="108"/>
      <c r="AL6" s="109"/>
      <c r="AM6" s="109"/>
      <c r="AN6" s="109"/>
      <c r="AO6" s="109"/>
      <c r="AP6" s="109"/>
      <c r="AQ6" s="109"/>
      <c r="AR6" s="109"/>
      <c r="AS6" s="139"/>
      <c r="AT6" s="139"/>
      <c r="AU6" s="139"/>
      <c r="AV6" s="139"/>
      <c r="AW6" s="139"/>
      <c r="AX6" s="139"/>
      <c r="AY6" s="139"/>
      <c r="AZ6" s="139"/>
      <c r="BA6" s="139"/>
    </row>
    <row r="7" spans="1:53" ht="12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284"/>
      <c r="AG7" s="285"/>
      <c r="AH7" s="285"/>
      <c r="AI7" s="285"/>
      <c r="AJ7" s="286"/>
      <c r="AK7" s="108"/>
      <c r="AL7" s="109"/>
      <c r="AM7" s="109"/>
      <c r="AN7" s="109"/>
      <c r="AO7" s="109"/>
      <c r="AP7" s="109"/>
      <c r="AQ7" s="109"/>
      <c r="AR7" s="109"/>
      <c r="AS7" s="139"/>
      <c r="AT7" s="139"/>
      <c r="AU7" s="139"/>
      <c r="AV7" s="139"/>
      <c r="AW7" s="139"/>
      <c r="AX7" s="139"/>
      <c r="AY7" s="139"/>
      <c r="AZ7" s="139"/>
      <c r="BA7" s="139"/>
    </row>
    <row r="8" spans="1:53" ht="12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287"/>
      <c r="AG8" s="288"/>
      <c r="AH8" s="288"/>
      <c r="AI8" s="288"/>
      <c r="AJ8" s="289"/>
      <c r="AK8" s="111"/>
      <c r="AL8" s="112"/>
      <c r="AM8" s="112"/>
      <c r="AN8" s="112"/>
      <c r="AO8" s="112"/>
      <c r="AP8" s="112"/>
      <c r="AQ8" s="112"/>
      <c r="AR8" s="112"/>
      <c r="AS8" s="139"/>
      <c r="AT8" s="139"/>
      <c r="AU8" s="139"/>
      <c r="AV8" s="139"/>
      <c r="AW8" s="139"/>
      <c r="AX8" s="139"/>
      <c r="AY8" s="139"/>
      <c r="AZ8" s="139"/>
      <c r="BA8" s="139"/>
    </row>
    <row r="9" spans="1:53" ht="12" customHeight="1" x14ac:dyDescent="0.2">
      <c r="B9" s="139" t="s">
        <v>156</v>
      </c>
      <c r="C9" s="139"/>
      <c r="D9" s="139"/>
      <c r="E9" s="139"/>
      <c r="F9" s="139"/>
      <c r="G9" s="140"/>
      <c r="H9" s="141"/>
      <c r="I9" s="141"/>
      <c r="J9" s="141"/>
      <c r="K9" s="142"/>
      <c r="L9" s="120" t="s">
        <v>49</v>
      </c>
      <c r="M9" s="121"/>
      <c r="N9" s="121"/>
      <c r="O9" s="121"/>
      <c r="P9" s="122"/>
      <c r="Q9" s="120" t="s">
        <v>49</v>
      </c>
      <c r="R9" s="121"/>
      <c r="S9" s="121"/>
      <c r="T9" s="121"/>
      <c r="U9" s="122"/>
      <c r="V9" s="120" t="s">
        <v>53</v>
      </c>
      <c r="W9" s="121"/>
      <c r="X9" s="121"/>
      <c r="Y9" s="121"/>
      <c r="Z9" s="122"/>
      <c r="AA9" s="120" t="s">
        <v>53</v>
      </c>
      <c r="AB9" s="121"/>
      <c r="AC9" s="121"/>
      <c r="AD9" s="121"/>
      <c r="AE9" s="122"/>
      <c r="AF9" s="242"/>
      <c r="AG9" s="243"/>
      <c r="AH9" s="243"/>
      <c r="AI9" s="243"/>
      <c r="AJ9" s="244"/>
      <c r="AK9" s="104">
        <v>2</v>
      </c>
      <c r="AL9" s="92"/>
      <c r="AM9" s="92" t="s">
        <v>55</v>
      </c>
      <c r="AN9" s="92"/>
      <c r="AO9" s="92">
        <v>2</v>
      </c>
      <c r="AP9" s="92"/>
      <c r="AQ9" s="92" t="s">
        <v>26</v>
      </c>
      <c r="AR9" s="92"/>
      <c r="AS9" s="93">
        <f>IF(AK9+AO9=0,"",AK9/(AK9+AO9)*100)</f>
        <v>50</v>
      </c>
      <c r="AT9" s="93"/>
      <c r="AU9" s="93"/>
      <c r="AV9" s="94">
        <v>4</v>
      </c>
      <c r="AW9" s="94"/>
      <c r="AX9" s="94"/>
      <c r="AY9" s="95">
        <f>IF(AZ9=0,"",ROUND(AZ9/BA9,5))</f>
        <v>1.0965499999999999</v>
      </c>
      <c r="AZ9" s="96">
        <f>(L11+Q11+V11+AA11+AF11)</f>
        <v>159</v>
      </c>
      <c r="BA9" s="96">
        <f>(O11+T11+Y11+AD11+AI11)</f>
        <v>145</v>
      </c>
    </row>
    <row r="10" spans="1:53" ht="12" customHeight="1" x14ac:dyDescent="0.2">
      <c r="B10" s="139"/>
      <c r="C10" s="139"/>
      <c r="D10" s="139"/>
      <c r="E10" s="139"/>
      <c r="F10" s="139"/>
      <c r="G10" s="143"/>
      <c r="H10" s="144"/>
      <c r="I10" s="144"/>
      <c r="J10" s="144"/>
      <c r="K10" s="145"/>
      <c r="L10" s="123"/>
      <c r="M10" s="124"/>
      <c r="N10" s="124"/>
      <c r="O10" s="124"/>
      <c r="P10" s="125"/>
      <c r="Q10" s="123"/>
      <c r="R10" s="124"/>
      <c r="S10" s="124"/>
      <c r="T10" s="124"/>
      <c r="U10" s="125"/>
      <c r="V10" s="123"/>
      <c r="W10" s="124"/>
      <c r="X10" s="124"/>
      <c r="Y10" s="124"/>
      <c r="Z10" s="125"/>
      <c r="AA10" s="123"/>
      <c r="AB10" s="124"/>
      <c r="AC10" s="124"/>
      <c r="AD10" s="124"/>
      <c r="AE10" s="125"/>
      <c r="AF10" s="245"/>
      <c r="AG10" s="246"/>
      <c r="AH10" s="246"/>
      <c r="AI10" s="246"/>
      <c r="AJ10" s="247"/>
      <c r="AK10" s="104"/>
      <c r="AL10" s="92"/>
      <c r="AM10" s="92"/>
      <c r="AN10" s="92"/>
      <c r="AO10" s="92"/>
      <c r="AP10" s="92"/>
      <c r="AQ10" s="92"/>
      <c r="AR10" s="92"/>
      <c r="AS10" s="93"/>
      <c r="AT10" s="93"/>
      <c r="AU10" s="93"/>
      <c r="AV10" s="94"/>
      <c r="AW10" s="94"/>
      <c r="AX10" s="94"/>
      <c r="AY10" s="95"/>
      <c r="AZ10" s="96"/>
      <c r="BA10" s="96"/>
    </row>
    <row r="11" spans="1:53" ht="12" customHeight="1" x14ac:dyDescent="0.2">
      <c r="B11" s="139"/>
      <c r="C11" s="139"/>
      <c r="D11" s="139"/>
      <c r="E11" s="139"/>
      <c r="F11" s="139"/>
      <c r="G11" s="143"/>
      <c r="H11" s="144"/>
      <c r="I11" s="144"/>
      <c r="J11" s="144"/>
      <c r="K11" s="145"/>
      <c r="L11" s="126">
        <v>56</v>
      </c>
      <c r="M11" s="127"/>
      <c r="N11" s="127" t="s">
        <v>33</v>
      </c>
      <c r="O11" s="127">
        <v>37</v>
      </c>
      <c r="P11" s="130"/>
      <c r="Q11" s="126">
        <v>35</v>
      </c>
      <c r="R11" s="127"/>
      <c r="S11" s="127" t="s">
        <v>33</v>
      </c>
      <c r="T11" s="127">
        <v>33</v>
      </c>
      <c r="U11" s="130"/>
      <c r="V11" s="126">
        <v>31</v>
      </c>
      <c r="W11" s="127"/>
      <c r="X11" s="127" t="s">
        <v>33</v>
      </c>
      <c r="Y11" s="127">
        <v>37</v>
      </c>
      <c r="Z11" s="130"/>
      <c r="AA11" s="126">
        <v>37</v>
      </c>
      <c r="AB11" s="127"/>
      <c r="AC11" s="127" t="s">
        <v>33</v>
      </c>
      <c r="AD11" s="127">
        <v>38</v>
      </c>
      <c r="AE11" s="130"/>
      <c r="AF11" s="248"/>
      <c r="AG11" s="222"/>
      <c r="AH11" s="222" t="s">
        <v>33</v>
      </c>
      <c r="AI11" s="222"/>
      <c r="AJ11" s="224"/>
      <c r="AK11" s="104"/>
      <c r="AL11" s="92"/>
      <c r="AM11" s="92"/>
      <c r="AN11" s="92"/>
      <c r="AO11" s="92"/>
      <c r="AP11" s="92"/>
      <c r="AQ11" s="92"/>
      <c r="AR11" s="92"/>
      <c r="AS11" s="93"/>
      <c r="AT11" s="93"/>
      <c r="AU11" s="93"/>
      <c r="AV11" s="94"/>
      <c r="AW11" s="94"/>
      <c r="AX11" s="94"/>
      <c r="AY11" s="95"/>
      <c r="AZ11" s="96"/>
      <c r="BA11" s="96"/>
    </row>
    <row r="12" spans="1:53" ht="12" customHeight="1" x14ac:dyDescent="0.2">
      <c r="B12" s="139"/>
      <c r="C12" s="139"/>
      <c r="D12" s="139"/>
      <c r="E12" s="139"/>
      <c r="F12" s="139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249"/>
      <c r="AG12" s="223"/>
      <c r="AH12" s="223"/>
      <c r="AI12" s="223"/>
      <c r="AJ12" s="225"/>
      <c r="AK12" s="104"/>
      <c r="AL12" s="92"/>
      <c r="AM12" s="92"/>
      <c r="AN12" s="92"/>
      <c r="AO12" s="92"/>
      <c r="AP12" s="92"/>
      <c r="AQ12" s="92"/>
      <c r="AR12" s="92"/>
      <c r="AS12" s="93"/>
      <c r="AT12" s="93"/>
      <c r="AU12" s="93"/>
      <c r="AV12" s="94"/>
      <c r="AW12" s="94"/>
      <c r="AX12" s="94"/>
      <c r="AY12" s="95"/>
      <c r="AZ12" s="96"/>
      <c r="BA12" s="96"/>
    </row>
    <row r="13" spans="1:53" ht="12" customHeight="1" x14ac:dyDescent="0.2">
      <c r="B13" s="139" t="s">
        <v>36</v>
      </c>
      <c r="C13" s="139"/>
      <c r="D13" s="139"/>
      <c r="E13" s="139"/>
      <c r="F13" s="139"/>
      <c r="G13" s="97" t="str">
        <f>IF(L9="○","●",IF(L9="●","○",L9))</f>
        <v>●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49</v>
      </c>
      <c r="R13" s="121"/>
      <c r="S13" s="121"/>
      <c r="T13" s="121"/>
      <c r="U13" s="122"/>
      <c r="V13" s="120" t="s">
        <v>49</v>
      </c>
      <c r="W13" s="121"/>
      <c r="X13" s="121"/>
      <c r="Y13" s="121"/>
      <c r="Z13" s="122"/>
      <c r="AA13" s="120" t="s">
        <v>49</v>
      </c>
      <c r="AB13" s="121"/>
      <c r="AC13" s="121"/>
      <c r="AD13" s="121"/>
      <c r="AE13" s="122"/>
      <c r="AF13" s="242"/>
      <c r="AG13" s="243"/>
      <c r="AH13" s="243"/>
      <c r="AI13" s="243"/>
      <c r="AJ13" s="244"/>
      <c r="AK13" s="104">
        <v>3</v>
      </c>
      <c r="AL13" s="92"/>
      <c r="AM13" s="92" t="s">
        <v>55</v>
      </c>
      <c r="AN13" s="92"/>
      <c r="AO13" s="92">
        <v>1</v>
      </c>
      <c r="AP13" s="92"/>
      <c r="AQ13" s="92" t="s">
        <v>26</v>
      </c>
      <c r="AR13" s="92"/>
      <c r="AS13" s="93">
        <f>IF(AK13+AO13=0,"",AK13/(AK13+AO13)*100)</f>
        <v>75</v>
      </c>
      <c r="AT13" s="93"/>
      <c r="AU13" s="93"/>
      <c r="AV13" s="94">
        <v>1</v>
      </c>
      <c r="AW13" s="94"/>
      <c r="AX13" s="94"/>
      <c r="AY13" s="95">
        <f>IF(AZ13=0,"",ROUND(AZ13/BA13,5))</f>
        <v>1.23864</v>
      </c>
      <c r="AZ13" s="155">
        <f>(G15+Q15+V15+AA15+AF15)</f>
        <v>218</v>
      </c>
      <c r="BA13" s="155">
        <f>(J15+T15+Y15+AD15+AI15)</f>
        <v>176</v>
      </c>
    </row>
    <row r="14" spans="1:53" ht="12" customHeight="1" x14ac:dyDescent="0.2">
      <c r="B14" s="139"/>
      <c r="C14" s="139"/>
      <c r="D14" s="139"/>
      <c r="E14" s="139"/>
      <c r="F14" s="139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245"/>
      <c r="AG14" s="246"/>
      <c r="AH14" s="246"/>
      <c r="AI14" s="246"/>
      <c r="AJ14" s="247"/>
      <c r="AK14" s="104"/>
      <c r="AL14" s="92"/>
      <c r="AM14" s="92"/>
      <c r="AN14" s="92"/>
      <c r="AO14" s="92"/>
      <c r="AP14" s="92"/>
      <c r="AQ14" s="92"/>
      <c r="AR14" s="92"/>
      <c r="AS14" s="93"/>
      <c r="AT14" s="93"/>
      <c r="AU14" s="93"/>
      <c r="AV14" s="94"/>
      <c r="AW14" s="94"/>
      <c r="AX14" s="94"/>
      <c r="AY14" s="95"/>
      <c r="AZ14" s="156"/>
      <c r="BA14" s="156"/>
    </row>
    <row r="15" spans="1:53" ht="12" customHeight="1" x14ac:dyDescent="0.2">
      <c r="B15" s="139"/>
      <c r="C15" s="139"/>
      <c r="D15" s="139"/>
      <c r="E15" s="139"/>
      <c r="F15" s="139"/>
      <c r="G15" s="90">
        <f>O11</f>
        <v>37</v>
      </c>
      <c r="H15" s="82"/>
      <c r="I15" s="82" t="s">
        <v>33</v>
      </c>
      <c r="J15" s="82">
        <f>L11</f>
        <v>56</v>
      </c>
      <c r="K15" s="83"/>
      <c r="L15" s="103"/>
      <c r="M15" s="103"/>
      <c r="N15" s="103"/>
      <c r="O15" s="103"/>
      <c r="P15" s="103"/>
      <c r="Q15" s="126">
        <v>74</v>
      </c>
      <c r="R15" s="127"/>
      <c r="S15" s="127" t="s">
        <v>33</v>
      </c>
      <c r="T15" s="127">
        <v>29</v>
      </c>
      <c r="U15" s="130"/>
      <c r="V15" s="126">
        <v>50</v>
      </c>
      <c r="W15" s="127"/>
      <c r="X15" s="127" t="s">
        <v>33</v>
      </c>
      <c r="Y15" s="127">
        <v>48</v>
      </c>
      <c r="Z15" s="130"/>
      <c r="AA15" s="126">
        <v>57</v>
      </c>
      <c r="AB15" s="127"/>
      <c r="AC15" s="127" t="s">
        <v>33</v>
      </c>
      <c r="AD15" s="127">
        <v>43</v>
      </c>
      <c r="AE15" s="130"/>
      <c r="AF15" s="248"/>
      <c r="AG15" s="222"/>
      <c r="AH15" s="222" t="s">
        <v>33</v>
      </c>
      <c r="AI15" s="222"/>
      <c r="AJ15" s="224"/>
      <c r="AK15" s="104"/>
      <c r="AL15" s="92"/>
      <c r="AM15" s="92"/>
      <c r="AN15" s="92"/>
      <c r="AO15" s="92"/>
      <c r="AP15" s="92"/>
      <c r="AQ15" s="92"/>
      <c r="AR15" s="92"/>
      <c r="AS15" s="93"/>
      <c r="AT15" s="93"/>
      <c r="AU15" s="93"/>
      <c r="AV15" s="94"/>
      <c r="AW15" s="94"/>
      <c r="AX15" s="94"/>
      <c r="AY15" s="95"/>
      <c r="AZ15" s="156"/>
      <c r="BA15" s="156"/>
    </row>
    <row r="16" spans="1:53" ht="12" customHeight="1" x14ac:dyDescent="0.2">
      <c r="B16" s="139"/>
      <c r="C16" s="139"/>
      <c r="D16" s="139"/>
      <c r="E16" s="139"/>
      <c r="F16" s="139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249"/>
      <c r="AG16" s="223"/>
      <c r="AH16" s="223"/>
      <c r="AI16" s="223"/>
      <c r="AJ16" s="225"/>
      <c r="AK16" s="104"/>
      <c r="AL16" s="92"/>
      <c r="AM16" s="92"/>
      <c r="AN16" s="92"/>
      <c r="AO16" s="92"/>
      <c r="AP16" s="92"/>
      <c r="AQ16" s="92"/>
      <c r="AR16" s="92"/>
      <c r="AS16" s="93"/>
      <c r="AT16" s="93"/>
      <c r="AU16" s="93"/>
      <c r="AV16" s="94"/>
      <c r="AW16" s="94"/>
      <c r="AX16" s="94"/>
      <c r="AY16" s="95"/>
      <c r="AZ16" s="157"/>
      <c r="BA16" s="157"/>
    </row>
    <row r="17" spans="2:53" ht="12" customHeight="1" x14ac:dyDescent="0.2">
      <c r="B17" s="139" t="s">
        <v>159</v>
      </c>
      <c r="C17" s="139"/>
      <c r="D17" s="139"/>
      <c r="E17" s="139"/>
      <c r="F17" s="139"/>
      <c r="G17" s="97" t="str">
        <f>IF(Q9="○","●",IF(Q9="●","○",Q9))</f>
        <v>●</v>
      </c>
      <c r="H17" s="98"/>
      <c r="I17" s="98"/>
      <c r="J17" s="98"/>
      <c r="K17" s="99"/>
      <c r="L17" s="97" t="str">
        <f>IF(Q13="○","●",IF(Q13="●","○",Q13))</f>
        <v>●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53</v>
      </c>
      <c r="W17" s="121"/>
      <c r="X17" s="121"/>
      <c r="Y17" s="121"/>
      <c r="Z17" s="122"/>
      <c r="AA17" s="120" t="s">
        <v>49</v>
      </c>
      <c r="AB17" s="121"/>
      <c r="AC17" s="121"/>
      <c r="AD17" s="121"/>
      <c r="AE17" s="122"/>
      <c r="AF17" s="242"/>
      <c r="AG17" s="243"/>
      <c r="AH17" s="243"/>
      <c r="AI17" s="243"/>
      <c r="AJ17" s="244"/>
      <c r="AK17" s="104">
        <v>1</v>
      </c>
      <c r="AL17" s="92"/>
      <c r="AM17" s="92" t="s">
        <v>55</v>
      </c>
      <c r="AN17" s="92"/>
      <c r="AO17" s="92">
        <v>3</v>
      </c>
      <c r="AP17" s="92"/>
      <c r="AQ17" s="92" t="s">
        <v>26</v>
      </c>
      <c r="AR17" s="92"/>
      <c r="AS17" s="93">
        <f>IF(AK17+AO17=0,"",AK17/(AK17+AO17)*100)</f>
        <v>25</v>
      </c>
      <c r="AT17" s="93"/>
      <c r="AU17" s="93"/>
      <c r="AV17" s="94">
        <v>5</v>
      </c>
      <c r="AW17" s="94"/>
      <c r="AX17" s="94"/>
      <c r="AY17" s="95">
        <f>IF(AZ17=0,"",ROUND(AZ17/BA17,5))</f>
        <v>0.68132000000000004</v>
      </c>
      <c r="AZ17" s="155">
        <f>(G19+L19+V19+AA19+AF19)</f>
        <v>124</v>
      </c>
      <c r="BA17" s="155">
        <f>(J19+O19+Y19+AD19+AI19)</f>
        <v>182</v>
      </c>
    </row>
    <row r="18" spans="2:53" ht="12" customHeight="1" x14ac:dyDescent="0.2">
      <c r="B18" s="139"/>
      <c r="C18" s="139"/>
      <c r="D18" s="139"/>
      <c r="E18" s="139"/>
      <c r="F18" s="139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23"/>
      <c r="AB18" s="124"/>
      <c r="AC18" s="124"/>
      <c r="AD18" s="124"/>
      <c r="AE18" s="125"/>
      <c r="AF18" s="245"/>
      <c r="AG18" s="246"/>
      <c r="AH18" s="246"/>
      <c r="AI18" s="246"/>
      <c r="AJ18" s="247"/>
      <c r="AK18" s="104"/>
      <c r="AL18" s="92"/>
      <c r="AM18" s="92"/>
      <c r="AN18" s="92"/>
      <c r="AO18" s="92"/>
      <c r="AP18" s="92"/>
      <c r="AQ18" s="92"/>
      <c r="AR18" s="92"/>
      <c r="AS18" s="93"/>
      <c r="AT18" s="93"/>
      <c r="AU18" s="93"/>
      <c r="AV18" s="94"/>
      <c r="AW18" s="94"/>
      <c r="AX18" s="94"/>
      <c r="AY18" s="95"/>
      <c r="AZ18" s="156"/>
      <c r="BA18" s="156"/>
    </row>
    <row r="19" spans="2:53" ht="12" customHeight="1" x14ac:dyDescent="0.2">
      <c r="B19" s="139"/>
      <c r="C19" s="139"/>
      <c r="D19" s="139"/>
      <c r="E19" s="139"/>
      <c r="F19" s="139"/>
      <c r="G19" s="90">
        <f>T11</f>
        <v>33</v>
      </c>
      <c r="H19" s="82"/>
      <c r="I19" s="82" t="s">
        <v>33</v>
      </c>
      <c r="J19" s="82">
        <f>Q11</f>
        <v>35</v>
      </c>
      <c r="K19" s="83"/>
      <c r="L19" s="90">
        <f>T15</f>
        <v>29</v>
      </c>
      <c r="M19" s="82"/>
      <c r="N19" s="82" t="s">
        <v>33</v>
      </c>
      <c r="O19" s="82">
        <f>Q15</f>
        <v>74</v>
      </c>
      <c r="P19" s="83"/>
      <c r="Q19" s="103"/>
      <c r="R19" s="103"/>
      <c r="S19" s="103"/>
      <c r="T19" s="103"/>
      <c r="U19" s="103"/>
      <c r="V19" s="126">
        <v>20</v>
      </c>
      <c r="W19" s="127"/>
      <c r="X19" s="127" t="s">
        <v>33</v>
      </c>
      <c r="Y19" s="127">
        <v>38</v>
      </c>
      <c r="Z19" s="130"/>
      <c r="AA19" s="126">
        <v>42</v>
      </c>
      <c r="AB19" s="127"/>
      <c r="AC19" s="127" t="s">
        <v>33</v>
      </c>
      <c r="AD19" s="127">
        <v>35</v>
      </c>
      <c r="AE19" s="130"/>
      <c r="AF19" s="248"/>
      <c r="AG19" s="222"/>
      <c r="AH19" s="222" t="s">
        <v>33</v>
      </c>
      <c r="AI19" s="222"/>
      <c r="AJ19" s="224"/>
      <c r="AK19" s="104"/>
      <c r="AL19" s="92"/>
      <c r="AM19" s="92"/>
      <c r="AN19" s="92"/>
      <c r="AO19" s="92"/>
      <c r="AP19" s="92"/>
      <c r="AQ19" s="92"/>
      <c r="AR19" s="92"/>
      <c r="AS19" s="93"/>
      <c r="AT19" s="93"/>
      <c r="AU19" s="93"/>
      <c r="AV19" s="94"/>
      <c r="AW19" s="94"/>
      <c r="AX19" s="94"/>
      <c r="AY19" s="95"/>
      <c r="AZ19" s="156"/>
      <c r="BA19" s="156"/>
    </row>
    <row r="20" spans="2:53" ht="12" customHeight="1" x14ac:dyDescent="0.2">
      <c r="B20" s="139"/>
      <c r="C20" s="139"/>
      <c r="D20" s="139"/>
      <c r="E20" s="139"/>
      <c r="F20" s="139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249"/>
      <c r="AG20" s="223"/>
      <c r="AH20" s="223"/>
      <c r="AI20" s="223"/>
      <c r="AJ20" s="225"/>
      <c r="AK20" s="104"/>
      <c r="AL20" s="92"/>
      <c r="AM20" s="92"/>
      <c r="AN20" s="92"/>
      <c r="AO20" s="92"/>
      <c r="AP20" s="92"/>
      <c r="AQ20" s="92"/>
      <c r="AR20" s="92"/>
      <c r="AS20" s="93"/>
      <c r="AT20" s="93"/>
      <c r="AU20" s="93"/>
      <c r="AV20" s="94"/>
      <c r="AW20" s="94"/>
      <c r="AX20" s="94"/>
      <c r="AY20" s="95"/>
      <c r="AZ20" s="157"/>
      <c r="BA20" s="157"/>
    </row>
    <row r="21" spans="2:53" ht="12" customHeight="1" x14ac:dyDescent="0.2">
      <c r="B21" s="139" t="s">
        <v>160</v>
      </c>
      <c r="C21" s="139"/>
      <c r="D21" s="139"/>
      <c r="E21" s="139"/>
      <c r="F21" s="139"/>
      <c r="G21" s="97" t="str">
        <f>IF(V9="○","●",IF(V9="●","○",V9))</f>
        <v>○</v>
      </c>
      <c r="H21" s="98"/>
      <c r="I21" s="98"/>
      <c r="J21" s="98"/>
      <c r="K21" s="99"/>
      <c r="L21" s="97" t="str">
        <f>IF(V13="○","●",IF(V13="●","○",V13))</f>
        <v>●</v>
      </c>
      <c r="M21" s="98"/>
      <c r="N21" s="98"/>
      <c r="O21" s="98"/>
      <c r="P21" s="99"/>
      <c r="Q21" s="97" t="str">
        <f>IF(V17="○","●",IF(V17="●","○",V17))</f>
        <v>○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61</v>
      </c>
      <c r="AB21" s="121"/>
      <c r="AC21" s="121"/>
      <c r="AD21" s="121"/>
      <c r="AE21" s="122"/>
      <c r="AF21" s="242"/>
      <c r="AG21" s="243"/>
      <c r="AH21" s="243"/>
      <c r="AI21" s="243"/>
      <c r="AJ21" s="244"/>
      <c r="AK21" s="104">
        <v>2</v>
      </c>
      <c r="AL21" s="92"/>
      <c r="AM21" s="92" t="s">
        <v>55</v>
      </c>
      <c r="AN21" s="92"/>
      <c r="AO21" s="92">
        <v>2</v>
      </c>
      <c r="AP21" s="92"/>
      <c r="AQ21" s="92" t="s">
        <v>26</v>
      </c>
      <c r="AR21" s="92"/>
      <c r="AS21" s="93">
        <f>IF(AK21+AO21=0,"",AK21/(AK21+AO21)*100)</f>
        <v>50</v>
      </c>
      <c r="AT21" s="93"/>
      <c r="AU21" s="93"/>
      <c r="AV21" s="94">
        <v>3</v>
      </c>
      <c r="AW21" s="94"/>
      <c r="AX21" s="94"/>
      <c r="AY21" s="95">
        <f>IF(AZ21=0,"",ROUND(AZ21/BA21,5))</f>
        <v>0.96153999999999995</v>
      </c>
      <c r="AZ21" s="155">
        <f>(G23+L23+Q23+AA23+AF23)</f>
        <v>150</v>
      </c>
      <c r="BA21" s="155">
        <f>(J23+O23+T23+AD23+AI23)</f>
        <v>156</v>
      </c>
    </row>
    <row r="22" spans="2:53" ht="12" customHeight="1" x14ac:dyDescent="0.2">
      <c r="B22" s="139"/>
      <c r="C22" s="139"/>
      <c r="D22" s="139"/>
      <c r="E22" s="139"/>
      <c r="F22" s="139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245"/>
      <c r="AG22" s="246"/>
      <c r="AH22" s="246"/>
      <c r="AI22" s="246"/>
      <c r="AJ22" s="247"/>
      <c r="AK22" s="104"/>
      <c r="AL22" s="92"/>
      <c r="AM22" s="92"/>
      <c r="AN22" s="92"/>
      <c r="AO22" s="92"/>
      <c r="AP22" s="92"/>
      <c r="AQ22" s="92"/>
      <c r="AR22" s="92"/>
      <c r="AS22" s="93"/>
      <c r="AT22" s="93"/>
      <c r="AU22" s="93"/>
      <c r="AV22" s="94"/>
      <c r="AW22" s="94"/>
      <c r="AX22" s="94"/>
      <c r="AY22" s="95"/>
      <c r="AZ22" s="156"/>
      <c r="BA22" s="156"/>
    </row>
    <row r="23" spans="2:53" ht="12" customHeight="1" x14ac:dyDescent="0.2">
      <c r="B23" s="139"/>
      <c r="C23" s="139"/>
      <c r="D23" s="139"/>
      <c r="E23" s="139"/>
      <c r="F23" s="139"/>
      <c r="G23" s="90">
        <f>Y11</f>
        <v>37</v>
      </c>
      <c r="H23" s="82"/>
      <c r="I23" s="82" t="s">
        <v>33</v>
      </c>
      <c r="J23" s="82">
        <f>V11</f>
        <v>31</v>
      </c>
      <c r="K23" s="83"/>
      <c r="L23" s="90">
        <f>Y15</f>
        <v>48</v>
      </c>
      <c r="M23" s="82"/>
      <c r="N23" s="82" t="s">
        <v>33</v>
      </c>
      <c r="O23" s="82">
        <f>V15</f>
        <v>50</v>
      </c>
      <c r="P23" s="83"/>
      <c r="Q23" s="90">
        <f>Y19</f>
        <v>38</v>
      </c>
      <c r="R23" s="82"/>
      <c r="S23" s="82" t="s">
        <v>33</v>
      </c>
      <c r="T23" s="82">
        <f>V19</f>
        <v>20</v>
      </c>
      <c r="U23" s="83"/>
      <c r="V23" s="103"/>
      <c r="W23" s="103"/>
      <c r="X23" s="103"/>
      <c r="Y23" s="103"/>
      <c r="Z23" s="103"/>
      <c r="AA23" s="126">
        <v>27</v>
      </c>
      <c r="AB23" s="127"/>
      <c r="AC23" s="127" t="s">
        <v>33</v>
      </c>
      <c r="AD23" s="127">
        <v>55</v>
      </c>
      <c r="AE23" s="130"/>
      <c r="AF23" s="248"/>
      <c r="AG23" s="222"/>
      <c r="AH23" s="222" t="s">
        <v>33</v>
      </c>
      <c r="AI23" s="222"/>
      <c r="AJ23" s="224"/>
      <c r="AK23" s="104"/>
      <c r="AL23" s="92"/>
      <c r="AM23" s="92"/>
      <c r="AN23" s="92"/>
      <c r="AO23" s="92"/>
      <c r="AP23" s="92"/>
      <c r="AQ23" s="92"/>
      <c r="AR23" s="92"/>
      <c r="AS23" s="93"/>
      <c r="AT23" s="93"/>
      <c r="AU23" s="93"/>
      <c r="AV23" s="94"/>
      <c r="AW23" s="94"/>
      <c r="AX23" s="94"/>
      <c r="AY23" s="95"/>
      <c r="AZ23" s="156"/>
      <c r="BA23" s="156"/>
    </row>
    <row r="24" spans="2:53" ht="12" customHeight="1" x14ac:dyDescent="0.2">
      <c r="B24" s="139"/>
      <c r="C24" s="139"/>
      <c r="D24" s="139"/>
      <c r="E24" s="139"/>
      <c r="F24" s="139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249"/>
      <c r="AG24" s="223"/>
      <c r="AH24" s="223"/>
      <c r="AI24" s="223"/>
      <c r="AJ24" s="225"/>
      <c r="AK24" s="104"/>
      <c r="AL24" s="92"/>
      <c r="AM24" s="92"/>
      <c r="AN24" s="92"/>
      <c r="AO24" s="92"/>
      <c r="AP24" s="92"/>
      <c r="AQ24" s="92"/>
      <c r="AR24" s="92"/>
      <c r="AS24" s="93"/>
      <c r="AT24" s="93"/>
      <c r="AU24" s="93"/>
      <c r="AV24" s="94"/>
      <c r="AW24" s="94"/>
      <c r="AX24" s="94"/>
      <c r="AY24" s="95"/>
      <c r="AZ24" s="157"/>
      <c r="BA24" s="157"/>
    </row>
    <row r="25" spans="2:53" ht="12" customHeight="1" x14ac:dyDescent="0.2">
      <c r="B25" s="139" t="s">
        <v>161</v>
      </c>
      <c r="C25" s="139"/>
      <c r="D25" s="139"/>
      <c r="E25" s="139"/>
      <c r="F25" s="139"/>
      <c r="G25" s="97" t="str">
        <f>IF(AA9="○","●",IF(AA9="●","○",AA9))</f>
        <v>○</v>
      </c>
      <c r="H25" s="98"/>
      <c r="I25" s="98"/>
      <c r="J25" s="98"/>
      <c r="K25" s="99"/>
      <c r="L25" s="97" t="str">
        <f>IF(AA13="○","●",IF(AA13="●","○",AA13))</f>
        <v>●</v>
      </c>
      <c r="M25" s="98"/>
      <c r="N25" s="98"/>
      <c r="O25" s="98"/>
      <c r="P25" s="99"/>
      <c r="Q25" s="97" t="str">
        <f>IF(AA17="○","●",IF(AA17="●","○",AA17))</f>
        <v>●</v>
      </c>
      <c r="R25" s="98"/>
      <c r="S25" s="98"/>
      <c r="T25" s="98"/>
      <c r="U25" s="99"/>
      <c r="V25" s="97" t="str">
        <f>IF(AA21="○","●",IF(AA21="●","○",AA21))</f>
        <v>○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242"/>
      <c r="AG25" s="243"/>
      <c r="AH25" s="243"/>
      <c r="AI25" s="243"/>
      <c r="AJ25" s="244"/>
      <c r="AK25" s="104">
        <v>2</v>
      </c>
      <c r="AL25" s="92"/>
      <c r="AM25" s="92" t="s">
        <v>55</v>
      </c>
      <c r="AN25" s="92"/>
      <c r="AO25" s="92">
        <v>2</v>
      </c>
      <c r="AP25" s="92"/>
      <c r="AQ25" s="92" t="s">
        <v>26</v>
      </c>
      <c r="AR25" s="92"/>
      <c r="AS25" s="93">
        <f>IF(AK25+AO25=0,"",AK25/(AK25+AO25)*100)</f>
        <v>50</v>
      </c>
      <c r="AT25" s="93"/>
      <c r="AU25" s="93"/>
      <c r="AV25" s="94">
        <v>2</v>
      </c>
      <c r="AW25" s="94"/>
      <c r="AX25" s="94"/>
      <c r="AY25" s="95">
        <f>IF(AZ25=0,"",ROUND(AZ25/BA25,5))</f>
        <v>1.04908</v>
      </c>
      <c r="AZ25" s="155">
        <f>(G27+L27+Q27+V27+AF27)</f>
        <v>171</v>
      </c>
      <c r="BA25" s="155">
        <f>(J27+O27+T27+Y27+AI27)</f>
        <v>163</v>
      </c>
    </row>
    <row r="26" spans="2:53" ht="12" customHeight="1" x14ac:dyDescent="0.2">
      <c r="B26" s="139"/>
      <c r="C26" s="139"/>
      <c r="D26" s="139"/>
      <c r="E26" s="139"/>
      <c r="F26" s="139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00"/>
      <c r="R26" s="101"/>
      <c r="S26" s="101"/>
      <c r="T26" s="101"/>
      <c r="U26" s="102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245"/>
      <c r="AG26" s="246"/>
      <c r="AH26" s="246"/>
      <c r="AI26" s="246"/>
      <c r="AJ26" s="247"/>
      <c r="AK26" s="104"/>
      <c r="AL26" s="92"/>
      <c r="AM26" s="92"/>
      <c r="AN26" s="92"/>
      <c r="AO26" s="92"/>
      <c r="AP26" s="92"/>
      <c r="AQ26" s="92"/>
      <c r="AR26" s="92"/>
      <c r="AS26" s="93"/>
      <c r="AT26" s="93"/>
      <c r="AU26" s="93"/>
      <c r="AV26" s="94"/>
      <c r="AW26" s="94"/>
      <c r="AX26" s="94"/>
      <c r="AY26" s="95"/>
      <c r="AZ26" s="156"/>
      <c r="BA26" s="156"/>
    </row>
    <row r="27" spans="2:53" ht="12" customHeight="1" x14ac:dyDescent="0.2">
      <c r="B27" s="139"/>
      <c r="C27" s="139"/>
      <c r="D27" s="139"/>
      <c r="E27" s="139"/>
      <c r="F27" s="139"/>
      <c r="G27" s="90">
        <f>AD11</f>
        <v>38</v>
      </c>
      <c r="H27" s="82"/>
      <c r="I27" s="82" t="s">
        <v>33</v>
      </c>
      <c r="J27" s="82">
        <f>AA11</f>
        <v>37</v>
      </c>
      <c r="K27" s="83"/>
      <c r="L27" s="90">
        <f>AD15</f>
        <v>43</v>
      </c>
      <c r="M27" s="82"/>
      <c r="N27" s="82" t="s">
        <v>33</v>
      </c>
      <c r="O27" s="82">
        <f>AA15</f>
        <v>57</v>
      </c>
      <c r="P27" s="83"/>
      <c r="Q27" s="90">
        <f>AD19</f>
        <v>35</v>
      </c>
      <c r="R27" s="82"/>
      <c r="S27" s="82" t="s">
        <v>33</v>
      </c>
      <c r="T27" s="82">
        <f>AA19</f>
        <v>42</v>
      </c>
      <c r="U27" s="83"/>
      <c r="V27" s="90">
        <f>AD23</f>
        <v>55</v>
      </c>
      <c r="W27" s="82"/>
      <c r="X27" s="82" t="s">
        <v>33</v>
      </c>
      <c r="Y27" s="82">
        <f>AA23</f>
        <v>27</v>
      </c>
      <c r="Z27" s="83"/>
      <c r="AA27" s="103"/>
      <c r="AB27" s="103"/>
      <c r="AC27" s="103"/>
      <c r="AD27" s="103"/>
      <c r="AE27" s="103"/>
      <c r="AF27" s="248"/>
      <c r="AG27" s="222"/>
      <c r="AH27" s="222" t="s">
        <v>33</v>
      </c>
      <c r="AI27" s="222"/>
      <c r="AJ27" s="224"/>
      <c r="AK27" s="104"/>
      <c r="AL27" s="92"/>
      <c r="AM27" s="92"/>
      <c r="AN27" s="92"/>
      <c r="AO27" s="92"/>
      <c r="AP27" s="92"/>
      <c r="AQ27" s="92"/>
      <c r="AR27" s="92"/>
      <c r="AS27" s="93"/>
      <c r="AT27" s="93"/>
      <c r="AU27" s="93"/>
      <c r="AV27" s="94"/>
      <c r="AW27" s="94"/>
      <c r="AX27" s="94"/>
      <c r="AY27" s="95"/>
      <c r="AZ27" s="156"/>
      <c r="BA27" s="156"/>
    </row>
    <row r="28" spans="2:53" ht="12" customHeight="1" x14ac:dyDescent="0.2">
      <c r="B28" s="139"/>
      <c r="C28" s="139"/>
      <c r="D28" s="139"/>
      <c r="E28" s="139"/>
      <c r="F28" s="139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249"/>
      <c r="AG28" s="223"/>
      <c r="AH28" s="223"/>
      <c r="AI28" s="223"/>
      <c r="AJ28" s="225"/>
      <c r="AK28" s="104"/>
      <c r="AL28" s="92"/>
      <c r="AM28" s="92"/>
      <c r="AN28" s="92"/>
      <c r="AO28" s="92"/>
      <c r="AP28" s="92"/>
      <c r="AQ28" s="92"/>
      <c r="AR28" s="92"/>
      <c r="AS28" s="93"/>
      <c r="AT28" s="93"/>
      <c r="AU28" s="93"/>
      <c r="AV28" s="94"/>
      <c r="AW28" s="94"/>
      <c r="AX28" s="94"/>
      <c r="AY28" s="95"/>
      <c r="AZ28" s="157"/>
      <c r="BA28" s="157"/>
    </row>
    <row r="29" spans="2:53" ht="12" customHeight="1" x14ac:dyDescent="0.2">
      <c r="B29" s="280"/>
      <c r="C29" s="280"/>
      <c r="D29" s="280"/>
      <c r="E29" s="280"/>
      <c r="F29" s="280"/>
      <c r="G29" s="265">
        <f>IF(AF9="○","●",IF(AF9="●","○",AF9))</f>
        <v>0</v>
      </c>
      <c r="H29" s="266"/>
      <c r="I29" s="266"/>
      <c r="J29" s="266"/>
      <c r="K29" s="267"/>
      <c r="L29" s="265">
        <f>IF(AF13="○","●",IF(AF13="●","○",AF13))</f>
        <v>0</v>
      </c>
      <c r="M29" s="266"/>
      <c r="N29" s="266"/>
      <c r="O29" s="266"/>
      <c r="P29" s="267"/>
      <c r="Q29" s="265">
        <f>IF(AF17="○","●",IF(AF17="●","○",AF17))</f>
        <v>0</v>
      </c>
      <c r="R29" s="266"/>
      <c r="S29" s="266"/>
      <c r="T29" s="266"/>
      <c r="U29" s="267"/>
      <c r="V29" s="265">
        <f>IF(AF21="○","●",IF(AF21="●","○",AF21))</f>
        <v>0</v>
      </c>
      <c r="W29" s="266"/>
      <c r="X29" s="266"/>
      <c r="Y29" s="266"/>
      <c r="Z29" s="267"/>
      <c r="AA29" s="265">
        <f>IF(AF25="○","●",IF(AF25="●","○",AF25))</f>
        <v>0</v>
      </c>
      <c r="AB29" s="266"/>
      <c r="AC29" s="266"/>
      <c r="AD29" s="266"/>
      <c r="AE29" s="267"/>
      <c r="AF29" s="271"/>
      <c r="AG29" s="272"/>
      <c r="AH29" s="272"/>
      <c r="AI29" s="272"/>
      <c r="AJ29" s="273"/>
      <c r="AK29" s="259"/>
      <c r="AL29" s="260"/>
      <c r="AM29" s="260" t="s">
        <v>55</v>
      </c>
      <c r="AN29" s="260"/>
      <c r="AO29" s="260"/>
      <c r="AP29" s="260"/>
      <c r="AQ29" s="260" t="s">
        <v>26</v>
      </c>
      <c r="AR29" s="260"/>
      <c r="AS29" s="257" t="str">
        <f>IF(AK29+AO29=0,"",AK29/(AK29+AO29)*100)</f>
        <v/>
      </c>
      <c r="AT29" s="257"/>
      <c r="AU29" s="257"/>
      <c r="AV29" s="258"/>
      <c r="AW29" s="258"/>
      <c r="AX29" s="258"/>
      <c r="AY29" s="261" t="str">
        <f>IF(AZ29=0,"",ROUND(AZ29/BA29,5))</f>
        <v/>
      </c>
      <c r="AZ29" s="262">
        <f>(G31+L31+Q31+V31+AA31)</f>
        <v>0</v>
      </c>
      <c r="BA29" s="262">
        <f>(J31+O31+T31+Y31+AD31)</f>
        <v>0</v>
      </c>
    </row>
    <row r="30" spans="2:53" ht="12" customHeight="1" x14ac:dyDescent="0.2">
      <c r="B30" s="280"/>
      <c r="C30" s="280"/>
      <c r="D30" s="280"/>
      <c r="E30" s="280"/>
      <c r="F30" s="280"/>
      <c r="G30" s="268"/>
      <c r="H30" s="269"/>
      <c r="I30" s="269"/>
      <c r="J30" s="269"/>
      <c r="K30" s="270"/>
      <c r="L30" s="268"/>
      <c r="M30" s="269"/>
      <c r="N30" s="269"/>
      <c r="O30" s="269"/>
      <c r="P30" s="270"/>
      <c r="Q30" s="268"/>
      <c r="R30" s="269"/>
      <c r="S30" s="269"/>
      <c r="T30" s="269"/>
      <c r="U30" s="270"/>
      <c r="V30" s="268"/>
      <c r="W30" s="269"/>
      <c r="X30" s="269"/>
      <c r="Y30" s="269"/>
      <c r="Z30" s="270"/>
      <c r="AA30" s="268"/>
      <c r="AB30" s="269"/>
      <c r="AC30" s="269"/>
      <c r="AD30" s="269"/>
      <c r="AE30" s="270"/>
      <c r="AF30" s="274"/>
      <c r="AG30" s="275"/>
      <c r="AH30" s="275"/>
      <c r="AI30" s="275"/>
      <c r="AJ30" s="276"/>
      <c r="AK30" s="259"/>
      <c r="AL30" s="260"/>
      <c r="AM30" s="260"/>
      <c r="AN30" s="260"/>
      <c r="AO30" s="260"/>
      <c r="AP30" s="260"/>
      <c r="AQ30" s="260"/>
      <c r="AR30" s="260"/>
      <c r="AS30" s="257"/>
      <c r="AT30" s="257"/>
      <c r="AU30" s="257"/>
      <c r="AV30" s="258"/>
      <c r="AW30" s="258"/>
      <c r="AX30" s="258"/>
      <c r="AY30" s="261"/>
      <c r="AZ30" s="263"/>
      <c r="BA30" s="263"/>
    </row>
    <row r="31" spans="2:53" ht="12" customHeight="1" x14ac:dyDescent="0.2">
      <c r="B31" s="280"/>
      <c r="C31" s="280"/>
      <c r="D31" s="280"/>
      <c r="E31" s="280"/>
      <c r="F31" s="280"/>
      <c r="G31" s="255">
        <f>AI11</f>
        <v>0</v>
      </c>
      <c r="H31" s="251"/>
      <c r="I31" s="251" t="s">
        <v>33</v>
      </c>
      <c r="J31" s="251">
        <f>AF11</f>
        <v>0</v>
      </c>
      <c r="K31" s="252"/>
      <c r="L31" s="255">
        <f>AI15</f>
        <v>0</v>
      </c>
      <c r="M31" s="251"/>
      <c r="N31" s="251" t="s">
        <v>33</v>
      </c>
      <c r="O31" s="251">
        <f>AF15</f>
        <v>0</v>
      </c>
      <c r="P31" s="252"/>
      <c r="Q31" s="255">
        <f>AI19</f>
        <v>0</v>
      </c>
      <c r="R31" s="251"/>
      <c r="S31" s="251" t="s">
        <v>33</v>
      </c>
      <c r="T31" s="251">
        <f>AF19</f>
        <v>0</v>
      </c>
      <c r="U31" s="252"/>
      <c r="V31" s="255">
        <f>AI23</f>
        <v>0</v>
      </c>
      <c r="W31" s="251"/>
      <c r="X31" s="251" t="s">
        <v>33</v>
      </c>
      <c r="Y31" s="251">
        <f>AF23</f>
        <v>0</v>
      </c>
      <c r="Z31" s="252"/>
      <c r="AA31" s="255">
        <f>AI27</f>
        <v>0</v>
      </c>
      <c r="AB31" s="251"/>
      <c r="AC31" s="251" t="s">
        <v>33</v>
      </c>
      <c r="AD31" s="251">
        <f>AF27</f>
        <v>0</v>
      </c>
      <c r="AE31" s="252"/>
      <c r="AF31" s="274"/>
      <c r="AG31" s="275"/>
      <c r="AH31" s="275"/>
      <c r="AI31" s="275"/>
      <c r="AJ31" s="276"/>
      <c r="AK31" s="259"/>
      <c r="AL31" s="260"/>
      <c r="AM31" s="260"/>
      <c r="AN31" s="260"/>
      <c r="AO31" s="260"/>
      <c r="AP31" s="260"/>
      <c r="AQ31" s="260"/>
      <c r="AR31" s="260"/>
      <c r="AS31" s="257"/>
      <c r="AT31" s="257"/>
      <c r="AU31" s="257"/>
      <c r="AV31" s="258"/>
      <c r="AW31" s="258"/>
      <c r="AX31" s="258"/>
      <c r="AY31" s="261"/>
      <c r="AZ31" s="263"/>
      <c r="BA31" s="263"/>
    </row>
    <row r="32" spans="2:53" ht="12" customHeight="1" x14ac:dyDescent="0.2">
      <c r="B32" s="280"/>
      <c r="C32" s="280"/>
      <c r="D32" s="280"/>
      <c r="E32" s="280"/>
      <c r="F32" s="280"/>
      <c r="G32" s="256"/>
      <c r="H32" s="253"/>
      <c r="I32" s="253"/>
      <c r="J32" s="253"/>
      <c r="K32" s="254"/>
      <c r="L32" s="256"/>
      <c r="M32" s="253"/>
      <c r="N32" s="253"/>
      <c r="O32" s="253"/>
      <c r="P32" s="254"/>
      <c r="Q32" s="256"/>
      <c r="R32" s="253"/>
      <c r="S32" s="253"/>
      <c r="T32" s="253"/>
      <c r="U32" s="254"/>
      <c r="V32" s="256"/>
      <c r="W32" s="253"/>
      <c r="X32" s="253"/>
      <c r="Y32" s="253"/>
      <c r="Z32" s="254"/>
      <c r="AA32" s="256"/>
      <c r="AB32" s="253"/>
      <c r="AC32" s="253"/>
      <c r="AD32" s="253"/>
      <c r="AE32" s="254"/>
      <c r="AF32" s="277"/>
      <c r="AG32" s="278"/>
      <c r="AH32" s="278"/>
      <c r="AI32" s="278"/>
      <c r="AJ32" s="279"/>
      <c r="AK32" s="259"/>
      <c r="AL32" s="260"/>
      <c r="AM32" s="260"/>
      <c r="AN32" s="260"/>
      <c r="AO32" s="260"/>
      <c r="AP32" s="260"/>
      <c r="AQ32" s="260"/>
      <c r="AR32" s="260"/>
      <c r="AS32" s="257"/>
      <c r="AT32" s="257"/>
      <c r="AU32" s="257"/>
      <c r="AV32" s="258"/>
      <c r="AW32" s="258"/>
      <c r="AX32" s="258"/>
      <c r="AY32" s="261"/>
      <c r="AZ32" s="264"/>
      <c r="BA32" s="264"/>
    </row>
    <row r="33" spans="2:51" x14ac:dyDescent="0.2">
      <c r="B33" s="86" t="s">
        <v>67</v>
      </c>
      <c r="C33" s="86"/>
      <c r="D33" s="86"/>
      <c r="E33" s="86"/>
      <c r="F33" s="86"/>
      <c r="G33" s="86"/>
      <c r="H33" s="86"/>
      <c r="I33" s="87" t="s">
        <v>41</v>
      </c>
      <c r="J33" s="87"/>
      <c r="K33" s="87"/>
      <c r="L33" s="87"/>
      <c r="M33" s="87" t="s">
        <v>69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Y33" s="2"/>
    </row>
    <row r="34" spans="2:51" x14ac:dyDescent="0.2">
      <c r="C34" s="4"/>
      <c r="D34" s="4"/>
      <c r="E34" s="4"/>
      <c r="F34" s="4"/>
      <c r="G34" s="4"/>
      <c r="H34" s="4"/>
      <c r="I34" s="154" t="s">
        <v>22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"/>
      <c r="AL34" s="1"/>
      <c r="AM34" s="1"/>
      <c r="AN34" s="1"/>
      <c r="AO34" s="1"/>
      <c r="AP34" s="1"/>
      <c r="AQ34" s="1"/>
      <c r="AR34" s="1"/>
      <c r="AS34" s="1"/>
      <c r="AT34" s="1"/>
    </row>
  </sheetData>
  <sheetProtection selectLockedCells="1"/>
  <mergeCells count="206">
    <mergeCell ref="A1:AX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R8"/>
    <mergeCell ref="AS5:AU8"/>
    <mergeCell ref="AV5:AX8"/>
    <mergeCell ref="AY5:AY8"/>
    <mergeCell ref="AZ5:AZ8"/>
    <mergeCell ref="BA5:BA8"/>
    <mergeCell ref="B9:F12"/>
    <mergeCell ref="G9:K12"/>
    <mergeCell ref="L9:P10"/>
    <mergeCell ref="Q9:U10"/>
    <mergeCell ref="V9:Z10"/>
    <mergeCell ref="AA9:AE10"/>
    <mergeCell ref="V11:W12"/>
    <mergeCell ref="X11:X12"/>
    <mergeCell ref="Y11:Z12"/>
    <mergeCell ref="AA11:AB12"/>
    <mergeCell ref="AF9:AJ10"/>
    <mergeCell ref="AK9:AL12"/>
    <mergeCell ref="AM9:AN12"/>
    <mergeCell ref="AO9:AP12"/>
    <mergeCell ref="AQ9:AR12"/>
    <mergeCell ref="AS9:AU12"/>
    <mergeCell ref="AV9:AX12"/>
    <mergeCell ref="AY9:AY12"/>
    <mergeCell ref="AZ9:AZ12"/>
    <mergeCell ref="BA9:BA12"/>
    <mergeCell ref="L11:M12"/>
    <mergeCell ref="N11:N12"/>
    <mergeCell ref="O11:P12"/>
    <mergeCell ref="Q11:R12"/>
    <mergeCell ref="S11:S12"/>
    <mergeCell ref="T11:U12"/>
    <mergeCell ref="AC11:AC12"/>
    <mergeCell ref="AD11:AE12"/>
    <mergeCell ref="AF11:AG12"/>
    <mergeCell ref="AH11:AH12"/>
    <mergeCell ref="AI11:AJ12"/>
    <mergeCell ref="B13:F16"/>
    <mergeCell ref="G13:K14"/>
    <mergeCell ref="L13:P16"/>
    <mergeCell ref="Q13:U14"/>
    <mergeCell ref="V13:Z14"/>
    <mergeCell ref="AA13:AE14"/>
    <mergeCell ref="AF13:AJ14"/>
    <mergeCell ref="AK13:AL16"/>
    <mergeCell ref="AM13:AN16"/>
    <mergeCell ref="AO13:AP16"/>
    <mergeCell ref="AQ13:AR16"/>
    <mergeCell ref="AD15:AE16"/>
    <mergeCell ref="AF15:AG16"/>
    <mergeCell ref="AH15:AH16"/>
    <mergeCell ref="AI15:AJ16"/>
    <mergeCell ref="AS13:AU16"/>
    <mergeCell ref="AV13:AX16"/>
    <mergeCell ref="AY13:AY16"/>
    <mergeCell ref="AZ13:AZ16"/>
    <mergeCell ref="BA13:BA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B17:F20"/>
    <mergeCell ref="G17:K18"/>
    <mergeCell ref="L17:P18"/>
    <mergeCell ref="Q17:U20"/>
    <mergeCell ref="V17:Z18"/>
    <mergeCell ref="AA17:AE18"/>
    <mergeCell ref="V19:W20"/>
    <mergeCell ref="X19:X20"/>
    <mergeCell ref="Y19:Z20"/>
    <mergeCell ref="AA19:AB20"/>
    <mergeCell ref="AF17:AJ18"/>
    <mergeCell ref="AK17:AL20"/>
    <mergeCell ref="AM17:AN20"/>
    <mergeCell ref="AO17:AP20"/>
    <mergeCell ref="AQ17:AR20"/>
    <mergeCell ref="AS17:AU20"/>
    <mergeCell ref="AV17:AX20"/>
    <mergeCell ref="AY17:AY20"/>
    <mergeCell ref="AZ17:AZ20"/>
    <mergeCell ref="BA17:BA20"/>
    <mergeCell ref="G19:H20"/>
    <mergeCell ref="I19:I20"/>
    <mergeCell ref="J19:K20"/>
    <mergeCell ref="L19:M20"/>
    <mergeCell ref="N19:N20"/>
    <mergeCell ref="O19:P20"/>
    <mergeCell ref="AC19:AC20"/>
    <mergeCell ref="AD19:AE20"/>
    <mergeCell ref="AF19:AG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AF21:AJ22"/>
    <mergeCell ref="AK21:AL24"/>
    <mergeCell ref="AM21:AN24"/>
    <mergeCell ref="AO21:AP24"/>
    <mergeCell ref="AQ21:AR24"/>
    <mergeCell ref="AD23:AE24"/>
    <mergeCell ref="AF23:AG24"/>
    <mergeCell ref="AH23:AH24"/>
    <mergeCell ref="AI23:AJ24"/>
    <mergeCell ref="AS21:AU24"/>
    <mergeCell ref="AV21:AX24"/>
    <mergeCell ref="AY21:AY24"/>
    <mergeCell ref="AZ21:AZ24"/>
    <mergeCell ref="BA21:BA24"/>
    <mergeCell ref="G23:H24"/>
    <mergeCell ref="I23:I24"/>
    <mergeCell ref="J23:K24"/>
    <mergeCell ref="L23:M24"/>
    <mergeCell ref="N23:N24"/>
    <mergeCell ref="O23:P24"/>
    <mergeCell ref="Q23:R24"/>
    <mergeCell ref="S23:S24"/>
    <mergeCell ref="T23:U24"/>
    <mergeCell ref="AA23:AB24"/>
    <mergeCell ref="AC23:AC24"/>
    <mergeCell ref="B25:F28"/>
    <mergeCell ref="G25:K26"/>
    <mergeCell ref="L25:P26"/>
    <mergeCell ref="Q25:U26"/>
    <mergeCell ref="V25:Z26"/>
    <mergeCell ref="AA25:AE28"/>
    <mergeCell ref="Q27:R28"/>
    <mergeCell ref="S27:S28"/>
    <mergeCell ref="T27:U28"/>
    <mergeCell ref="V27:W28"/>
    <mergeCell ref="AF25:AJ26"/>
    <mergeCell ref="AK25:AL28"/>
    <mergeCell ref="AM25:AN28"/>
    <mergeCell ref="AO25:AP28"/>
    <mergeCell ref="AQ25:AR28"/>
    <mergeCell ref="AS25:AU28"/>
    <mergeCell ref="AV25:AX28"/>
    <mergeCell ref="AY25:AY28"/>
    <mergeCell ref="AZ25:AZ28"/>
    <mergeCell ref="BA25:BA28"/>
    <mergeCell ref="G27:H28"/>
    <mergeCell ref="I27:I28"/>
    <mergeCell ref="J27:K28"/>
    <mergeCell ref="L27:M28"/>
    <mergeCell ref="N27:N28"/>
    <mergeCell ref="O27:P28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Y29:AY32"/>
    <mergeCell ref="AZ29:AZ32"/>
    <mergeCell ref="BA29:BA32"/>
    <mergeCell ref="G31:H32"/>
    <mergeCell ref="I31:I32"/>
    <mergeCell ref="J31:K32"/>
    <mergeCell ref="L31:M32"/>
    <mergeCell ref="N31:N32"/>
    <mergeCell ref="AA29:AE30"/>
    <mergeCell ref="AF29:AJ32"/>
    <mergeCell ref="S31:S32"/>
    <mergeCell ref="T31:U32"/>
    <mergeCell ref="V31:W32"/>
    <mergeCell ref="X31:X32"/>
    <mergeCell ref="AS29:AU32"/>
    <mergeCell ref="AV29:AX32"/>
    <mergeCell ref="AK29:AL32"/>
    <mergeCell ref="AM29:AN32"/>
    <mergeCell ref="AO29:AP32"/>
    <mergeCell ref="AQ29:AR32"/>
    <mergeCell ref="I34:AJ34"/>
    <mergeCell ref="Y31:Z32"/>
    <mergeCell ref="AA31:AB32"/>
    <mergeCell ref="AC31:AC32"/>
    <mergeCell ref="AD31:AE32"/>
    <mergeCell ref="B33:H33"/>
    <mergeCell ref="I33:L33"/>
    <mergeCell ref="M33:AT33"/>
    <mergeCell ref="O31:P32"/>
    <mergeCell ref="Q31:R32"/>
  </mergeCells>
  <phoneticPr fontId="34"/>
  <pageMargins left="0.25" right="0.25" top="0.75" bottom="0.75" header="0.3" footer="0.3"/>
  <pageSetup paperSize="9" firstPageNumber="0" orientation="landscape" verticalDpi="36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BA34"/>
  <sheetViews>
    <sheetView zoomScale="85" zoomScaleNormal="85" workbookViewId="0">
      <selection activeCell="AF27" sqref="AF27:AG28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4" width="1.77734375" style="2" customWidth="1"/>
    <col min="45" max="50" width="2.44140625" style="2" customWidth="1"/>
    <col min="51" max="51" width="9" style="1" bestFit="1"/>
    <col min="52" max="16384" width="9" style="1"/>
  </cols>
  <sheetData>
    <row r="1" spans="1:53" ht="23.4" x14ac:dyDescent="0.2">
      <c r="A1" s="150" t="str">
        <f>男子１部!$A$1</f>
        <v>平成２９年度　第４回　岡山県リーグ大会結果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</row>
    <row r="2" spans="1:53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3" ht="18.75" customHeight="1" x14ac:dyDescent="0.2">
      <c r="A3" s="151" t="s">
        <v>142</v>
      </c>
      <c r="B3" s="151"/>
      <c r="C3" s="151"/>
      <c r="D3" s="151"/>
      <c r="E3" s="151"/>
      <c r="F3" s="152" t="s">
        <v>158</v>
      </c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3" ht="15" customHeight="1" x14ac:dyDescent="0.2">
      <c r="A4" s="5"/>
    </row>
    <row r="5" spans="1:53" ht="12" customHeight="1" x14ac:dyDescent="0.2">
      <c r="B5" s="153"/>
      <c r="C5" s="153"/>
      <c r="D5" s="153"/>
      <c r="E5" s="153"/>
      <c r="F5" s="153"/>
      <c r="G5" s="139" t="str">
        <f>B9</f>
        <v>岡山理科大学</v>
      </c>
      <c r="H5" s="139"/>
      <c r="I5" s="139"/>
      <c r="J5" s="139"/>
      <c r="K5" s="139"/>
      <c r="L5" s="139" t="str">
        <f>B13</f>
        <v>就実大学</v>
      </c>
      <c r="M5" s="139"/>
      <c r="N5" s="139"/>
      <c r="O5" s="139"/>
      <c r="P5" s="139"/>
      <c r="Q5" s="139" t="str">
        <f>B17</f>
        <v>RED SPIRITS</v>
      </c>
      <c r="R5" s="139"/>
      <c r="S5" s="139"/>
      <c r="T5" s="139"/>
      <c r="U5" s="139"/>
      <c r="V5" s="139" t="str">
        <f>B21</f>
        <v>Laugh</v>
      </c>
      <c r="W5" s="139"/>
      <c r="X5" s="139"/>
      <c r="Y5" s="139"/>
      <c r="Z5" s="139"/>
      <c r="AA5" s="139" t="str">
        <f>B25</f>
        <v>Beクラブ</v>
      </c>
      <c r="AB5" s="139"/>
      <c r="AC5" s="139"/>
      <c r="AD5" s="139"/>
      <c r="AE5" s="139"/>
      <c r="AF5" s="281">
        <f>B29</f>
        <v>0</v>
      </c>
      <c r="AG5" s="282"/>
      <c r="AH5" s="282"/>
      <c r="AI5" s="282"/>
      <c r="AJ5" s="283"/>
      <c r="AK5" s="105" t="s">
        <v>24</v>
      </c>
      <c r="AL5" s="106"/>
      <c r="AM5" s="106"/>
      <c r="AN5" s="106"/>
      <c r="AO5" s="106"/>
      <c r="AP5" s="106"/>
      <c r="AQ5" s="106"/>
      <c r="AR5" s="106"/>
      <c r="AS5" s="149" t="s">
        <v>0</v>
      </c>
      <c r="AT5" s="139"/>
      <c r="AU5" s="139"/>
      <c r="AV5" s="139" t="s">
        <v>30</v>
      </c>
      <c r="AW5" s="139"/>
      <c r="AX5" s="139"/>
      <c r="AY5" s="139" t="s">
        <v>27</v>
      </c>
      <c r="AZ5" s="139" t="s">
        <v>39</v>
      </c>
      <c r="BA5" s="139" t="s">
        <v>35</v>
      </c>
    </row>
    <row r="6" spans="1:53" ht="12" customHeight="1" x14ac:dyDescent="0.2">
      <c r="B6" s="153"/>
      <c r="C6" s="153"/>
      <c r="D6" s="153"/>
      <c r="E6" s="153"/>
      <c r="F6" s="153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284"/>
      <c r="AG6" s="285"/>
      <c r="AH6" s="285"/>
      <c r="AI6" s="285"/>
      <c r="AJ6" s="286"/>
      <c r="AK6" s="108"/>
      <c r="AL6" s="109"/>
      <c r="AM6" s="109"/>
      <c r="AN6" s="109"/>
      <c r="AO6" s="109"/>
      <c r="AP6" s="109"/>
      <c r="AQ6" s="109"/>
      <c r="AR6" s="109"/>
      <c r="AS6" s="139"/>
      <c r="AT6" s="139"/>
      <c r="AU6" s="139"/>
      <c r="AV6" s="139"/>
      <c r="AW6" s="139"/>
      <c r="AX6" s="139"/>
      <c r="AY6" s="139"/>
      <c r="AZ6" s="139"/>
      <c r="BA6" s="139"/>
    </row>
    <row r="7" spans="1:53" ht="12" customHeight="1" x14ac:dyDescent="0.2">
      <c r="B7" s="153"/>
      <c r="C7" s="153"/>
      <c r="D7" s="153"/>
      <c r="E7" s="153"/>
      <c r="F7" s="153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284"/>
      <c r="AG7" s="285"/>
      <c r="AH7" s="285"/>
      <c r="AI7" s="285"/>
      <c r="AJ7" s="286"/>
      <c r="AK7" s="108"/>
      <c r="AL7" s="109"/>
      <c r="AM7" s="109"/>
      <c r="AN7" s="109"/>
      <c r="AO7" s="109"/>
      <c r="AP7" s="109"/>
      <c r="AQ7" s="109"/>
      <c r="AR7" s="109"/>
      <c r="AS7" s="139"/>
      <c r="AT7" s="139"/>
      <c r="AU7" s="139"/>
      <c r="AV7" s="139"/>
      <c r="AW7" s="139"/>
      <c r="AX7" s="139"/>
      <c r="AY7" s="139"/>
      <c r="AZ7" s="139"/>
      <c r="BA7" s="139"/>
    </row>
    <row r="8" spans="1:53" ht="12" customHeight="1" x14ac:dyDescent="0.2">
      <c r="B8" s="153"/>
      <c r="C8" s="153"/>
      <c r="D8" s="153"/>
      <c r="E8" s="153"/>
      <c r="F8" s="153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287"/>
      <c r="AG8" s="288"/>
      <c r="AH8" s="288"/>
      <c r="AI8" s="288"/>
      <c r="AJ8" s="289"/>
      <c r="AK8" s="111"/>
      <c r="AL8" s="112"/>
      <c r="AM8" s="112"/>
      <c r="AN8" s="112"/>
      <c r="AO8" s="112"/>
      <c r="AP8" s="112"/>
      <c r="AQ8" s="112"/>
      <c r="AR8" s="112"/>
      <c r="AS8" s="139"/>
      <c r="AT8" s="139"/>
      <c r="AU8" s="139"/>
      <c r="AV8" s="139"/>
      <c r="AW8" s="139"/>
      <c r="AX8" s="139"/>
      <c r="AY8" s="139"/>
      <c r="AZ8" s="139"/>
      <c r="BA8" s="139"/>
    </row>
    <row r="9" spans="1:53" ht="12" customHeight="1" x14ac:dyDescent="0.2">
      <c r="B9" s="139" t="s">
        <v>83</v>
      </c>
      <c r="C9" s="139"/>
      <c r="D9" s="139"/>
      <c r="E9" s="139"/>
      <c r="F9" s="139"/>
      <c r="G9" s="140"/>
      <c r="H9" s="141"/>
      <c r="I9" s="141"/>
      <c r="J9" s="141"/>
      <c r="K9" s="142"/>
      <c r="L9" s="120" t="s">
        <v>49</v>
      </c>
      <c r="M9" s="121"/>
      <c r="N9" s="121"/>
      <c r="O9" s="121"/>
      <c r="P9" s="122"/>
      <c r="Q9" s="120" t="s">
        <v>53</v>
      </c>
      <c r="R9" s="121"/>
      <c r="S9" s="121"/>
      <c r="T9" s="121"/>
      <c r="U9" s="122"/>
      <c r="V9" s="120" t="s">
        <v>53</v>
      </c>
      <c r="W9" s="121"/>
      <c r="X9" s="121"/>
      <c r="Y9" s="121"/>
      <c r="Z9" s="122"/>
      <c r="AA9" s="120" t="s">
        <v>53</v>
      </c>
      <c r="AB9" s="121"/>
      <c r="AC9" s="121"/>
      <c r="AD9" s="121"/>
      <c r="AE9" s="122"/>
      <c r="AF9" s="242"/>
      <c r="AG9" s="243"/>
      <c r="AH9" s="243"/>
      <c r="AI9" s="243"/>
      <c r="AJ9" s="244"/>
      <c r="AK9" s="104">
        <v>1</v>
      </c>
      <c r="AL9" s="92"/>
      <c r="AM9" s="92" t="s">
        <v>55</v>
      </c>
      <c r="AN9" s="92"/>
      <c r="AO9" s="92">
        <v>3</v>
      </c>
      <c r="AP9" s="92"/>
      <c r="AQ9" s="92" t="s">
        <v>26</v>
      </c>
      <c r="AR9" s="92"/>
      <c r="AS9" s="93">
        <f>IF(AK9+AO9=0,"",AK9/(AK9+AO9)*100)</f>
        <v>25</v>
      </c>
      <c r="AT9" s="93"/>
      <c r="AU9" s="93"/>
      <c r="AV9" s="94">
        <v>4</v>
      </c>
      <c r="AW9" s="94"/>
      <c r="AX9" s="94"/>
      <c r="AY9" s="95">
        <f>IF(AZ9=0,"",ROUND(AZ9/BA9,5))</f>
        <v>1.10429</v>
      </c>
      <c r="AZ9" s="96">
        <f>(L11+Q11+V11+AA11+AF11)</f>
        <v>180</v>
      </c>
      <c r="BA9" s="96">
        <f>(O11+T11+Y11+AD11+AI11)</f>
        <v>163</v>
      </c>
    </row>
    <row r="10" spans="1:53" ht="12" customHeight="1" x14ac:dyDescent="0.2">
      <c r="B10" s="139"/>
      <c r="C10" s="139"/>
      <c r="D10" s="139"/>
      <c r="E10" s="139"/>
      <c r="F10" s="139"/>
      <c r="G10" s="143"/>
      <c r="H10" s="144"/>
      <c r="I10" s="144"/>
      <c r="J10" s="144"/>
      <c r="K10" s="145"/>
      <c r="L10" s="123"/>
      <c r="M10" s="124"/>
      <c r="N10" s="124"/>
      <c r="O10" s="124"/>
      <c r="P10" s="125"/>
      <c r="Q10" s="123"/>
      <c r="R10" s="124"/>
      <c r="S10" s="124"/>
      <c r="T10" s="124"/>
      <c r="U10" s="125"/>
      <c r="V10" s="123"/>
      <c r="W10" s="124"/>
      <c r="X10" s="124"/>
      <c r="Y10" s="124"/>
      <c r="Z10" s="125"/>
      <c r="AA10" s="123"/>
      <c r="AB10" s="124"/>
      <c r="AC10" s="124"/>
      <c r="AD10" s="124"/>
      <c r="AE10" s="125"/>
      <c r="AF10" s="245"/>
      <c r="AG10" s="246"/>
      <c r="AH10" s="246"/>
      <c r="AI10" s="246"/>
      <c r="AJ10" s="247"/>
      <c r="AK10" s="104"/>
      <c r="AL10" s="92"/>
      <c r="AM10" s="92"/>
      <c r="AN10" s="92"/>
      <c r="AO10" s="92"/>
      <c r="AP10" s="92"/>
      <c r="AQ10" s="92"/>
      <c r="AR10" s="92"/>
      <c r="AS10" s="93"/>
      <c r="AT10" s="93"/>
      <c r="AU10" s="93"/>
      <c r="AV10" s="94"/>
      <c r="AW10" s="94"/>
      <c r="AX10" s="94"/>
      <c r="AY10" s="95"/>
      <c r="AZ10" s="96"/>
      <c r="BA10" s="96"/>
    </row>
    <row r="11" spans="1:53" ht="12" customHeight="1" x14ac:dyDescent="0.2">
      <c r="B11" s="139"/>
      <c r="C11" s="139"/>
      <c r="D11" s="139"/>
      <c r="E11" s="139"/>
      <c r="F11" s="139"/>
      <c r="G11" s="143"/>
      <c r="H11" s="144"/>
      <c r="I11" s="144"/>
      <c r="J11" s="144"/>
      <c r="K11" s="145"/>
      <c r="L11" s="126">
        <v>92</v>
      </c>
      <c r="M11" s="127"/>
      <c r="N11" s="127" t="s">
        <v>33</v>
      </c>
      <c r="O11" s="127">
        <v>14</v>
      </c>
      <c r="P11" s="130"/>
      <c r="Q11" s="126">
        <v>31</v>
      </c>
      <c r="R11" s="127"/>
      <c r="S11" s="127" t="s">
        <v>33</v>
      </c>
      <c r="T11" s="127">
        <v>55</v>
      </c>
      <c r="U11" s="130"/>
      <c r="V11" s="126">
        <v>35</v>
      </c>
      <c r="W11" s="127"/>
      <c r="X11" s="127" t="s">
        <v>33</v>
      </c>
      <c r="Y11" s="127">
        <v>36</v>
      </c>
      <c r="Z11" s="130"/>
      <c r="AA11" s="126">
        <v>22</v>
      </c>
      <c r="AB11" s="127"/>
      <c r="AC11" s="127" t="s">
        <v>33</v>
      </c>
      <c r="AD11" s="127">
        <v>58</v>
      </c>
      <c r="AE11" s="130"/>
      <c r="AF11" s="248"/>
      <c r="AG11" s="222"/>
      <c r="AH11" s="222" t="s">
        <v>33</v>
      </c>
      <c r="AI11" s="222"/>
      <c r="AJ11" s="224"/>
      <c r="AK11" s="104"/>
      <c r="AL11" s="92"/>
      <c r="AM11" s="92"/>
      <c r="AN11" s="92"/>
      <c r="AO11" s="92"/>
      <c r="AP11" s="92"/>
      <c r="AQ11" s="92"/>
      <c r="AR11" s="92"/>
      <c r="AS11" s="93"/>
      <c r="AT11" s="93"/>
      <c r="AU11" s="93"/>
      <c r="AV11" s="94"/>
      <c r="AW11" s="94"/>
      <c r="AX11" s="94"/>
      <c r="AY11" s="95"/>
      <c r="AZ11" s="96"/>
      <c r="BA11" s="96"/>
    </row>
    <row r="12" spans="1:53" ht="12" customHeight="1" x14ac:dyDescent="0.2">
      <c r="B12" s="139"/>
      <c r="C12" s="139"/>
      <c r="D12" s="139"/>
      <c r="E12" s="139"/>
      <c r="F12" s="139"/>
      <c r="G12" s="146"/>
      <c r="H12" s="147"/>
      <c r="I12" s="147"/>
      <c r="J12" s="147"/>
      <c r="K12" s="148"/>
      <c r="L12" s="128"/>
      <c r="M12" s="129"/>
      <c r="N12" s="129"/>
      <c r="O12" s="129"/>
      <c r="P12" s="131"/>
      <c r="Q12" s="128"/>
      <c r="R12" s="129"/>
      <c r="S12" s="129"/>
      <c r="T12" s="129"/>
      <c r="U12" s="131"/>
      <c r="V12" s="128"/>
      <c r="W12" s="129"/>
      <c r="X12" s="129"/>
      <c r="Y12" s="129"/>
      <c r="Z12" s="131"/>
      <c r="AA12" s="128"/>
      <c r="AB12" s="129"/>
      <c r="AC12" s="129"/>
      <c r="AD12" s="129"/>
      <c r="AE12" s="131"/>
      <c r="AF12" s="249"/>
      <c r="AG12" s="223"/>
      <c r="AH12" s="223"/>
      <c r="AI12" s="223"/>
      <c r="AJ12" s="225"/>
      <c r="AK12" s="104"/>
      <c r="AL12" s="92"/>
      <c r="AM12" s="92"/>
      <c r="AN12" s="92"/>
      <c r="AO12" s="92"/>
      <c r="AP12" s="92"/>
      <c r="AQ12" s="92"/>
      <c r="AR12" s="92"/>
      <c r="AS12" s="93"/>
      <c r="AT12" s="93"/>
      <c r="AU12" s="93"/>
      <c r="AV12" s="94"/>
      <c r="AW12" s="94"/>
      <c r="AX12" s="94"/>
      <c r="AY12" s="95"/>
      <c r="AZ12" s="96"/>
      <c r="BA12" s="96"/>
    </row>
    <row r="13" spans="1:53" ht="12" customHeight="1" x14ac:dyDescent="0.2">
      <c r="B13" s="139" t="s">
        <v>164</v>
      </c>
      <c r="C13" s="139"/>
      <c r="D13" s="139"/>
      <c r="E13" s="139"/>
      <c r="F13" s="139"/>
      <c r="G13" s="97" t="str">
        <f>IF(L9="○","●",IF(L9="●","○",L9))</f>
        <v>●</v>
      </c>
      <c r="H13" s="98"/>
      <c r="I13" s="98"/>
      <c r="J13" s="98"/>
      <c r="K13" s="99"/>
      <c r="L13" s="103"/>
      <c r="M13" s="103"/>
      <c r="N13" s="103"/>
      <c r="O13" s="103"/>
      <c r="P13" s="103"/>
      <c r="Q13" s="120" t="s">
        <v>53</v>
      </c>
      <c r="R13" s="121"/>
      <c r="S13" s="121"/>
      <c r="T13" s="121"/>
      <c r="U13" s="122"/>
      <c r="V13" s="120" t="s">
        <v>53</v>
      </c>
      <c r="W13" s="121"/>
      <c r="X13" s="121"/>
      <c r="Y13" s="121"/>
      <c r="Z13" s="122"/>
      <c r="AA13" s="120" t="s">
        <v>53</v>
      </c>
      <c r="AB13" s="121"/>
      <c r="AC13" s="121"/>
      <c r="AD13" s="121"/>
      <c r="AE13" s="122"/>
      <c r="AF13" s="242"/>
      <c r="AG13" s="243"/>
      <c r="AH13" s="243"/>
      <c r="AI13" s="243"/>
      <c r="AJ13" s="244"/>
      <c r="AK13" s="104"/>
      <c r="AL13" s="92"/>
      <c r="AM13" s="92" t="s">
        <v>55</v>
      </c>
      <c r="AN13" s="92"/>
      <c r="AO13" s="92">
        <v>4</v>
      </c>
      <c r="AP13" s="92"/>
      <c r="AQ13" s="92" t="s">
        <v>26</v>
      </c>
      <c r="AR13" s="92"/>
      <c r="AS13" s="93">
        <f>IF(AK13+AO13=0,"",AK13/(AK13+AO13)*100)</f>
        <v>0</v>
      </c>
      <c r="AT13" s="93"/>
      <c r="AU13" s="93"/>
      <c r="AV13" s="94">
        <v>5</v>
      </c>
      <c r="AW13" s="94"/>
      <c r="AX13" s="94"/>
      <c r="AY13" s="95">
        <f>IF(AZ13=0,"",ROUND(AZ13/BA13,5))</f>
        <v>0.17729</v>
      </c>
      <c r="AZ13" s="155">
        <f>(G15+Q15+V15+AA15+AF15)</f>
        <v>64</v>
      </c>
      <c r="BA13" s="155">
        <f>(J15+T15+Y15+AD15+AI15)</f>
        <v>361</v>
      </c>
    </row>
    <row r="14" spans="1:53" ht="12" customHeight="1" x14ac:dyDescent="0.2">
      <c r="B14" s="139"/>
      <c r="C14" s="139"/>
      <c r="D14" s="139"/>
      <c r="E14" s="139"/>
      <c r="F14" s="139"/>
      <c r="G14" s="100"/>
      <c r="H14" s="101"/>
      <c r="I14" s="101"/>
      <c r="J14" s="101"/>
      <c r="K14" s="102"/>
      <c r="L14" s="103"/>
      <c r="M14" s="103"/>
      <c r="N14" s="103"/>
      <c r="O14" s="103"/>
      <c r="P14" s="103"/>
      <c r="Q14" s="123"/>
      <c r="R14" s="124"/>
      <c r="S14" s="124"/>
      <c r="T14" s="124"/>
      <c r="U14" s="125"/>
      <c r="V14" s="123"/>
      <c r="W14" s="124"/>
      <c r="X14" s="124"/>
      <c r="Y14" s="124"/>
      <c r="Z14" s="125"/>
      <c r="AA14" s="123"/>
      <c r="AB14" s="124"/>
      <c r="AC14" s="124"/>
      <c r="AD14" s="124"/>
      <c r="AE14" s="125"/>
      <c r="AF14" s="245"/>
      <c r="AG14" s="246"/>
      <c r="AH14" s="246"/>
      <c r="AI14" s="246"/>
      <c r="AJ14" s="247"/>
      <c r="AK14" s="104"/>
      <c r="AL14" s="92"/>
      <c r="AM14" s="92"/>
      <c r="AN14" s="92"/>
      <c r="AO14" s="92"/>
      <c r="AP14" s="92"/>
      <c r="AQ14" s="92"/>
      <c r="AR14" s="92"/>
      <c r="AS14" s="93"/>
      <c r="AT14" s="93"/>
      <c r="AU14" s="93"/>
      <c r="AV14" s="94"/>
      <c r="AW14" s="94"/>
      <c r="AX14" s="94"/>
      <c r="AY14" s="95"/>
      <c r="AZ14" s="156"/>
      <c r="BA14" s="156"/>
    </row>
    <row r="15" spans="1:53" ht="12" customHeight="1" x14ac:dyDescent="0.2">
      <c r="B15" s="139"/>
      <c r="C15" s="139"/>
      <c r="D15" s="139"/>
      <c r="E15" s="139"/>
      <c r="F15" s="139"/>
      <c r="G15" s="90">
        <f>O11</f>
        <v>14</v>
      </c>
      <c r="H15" s="82"/>
      <c r="I15" s="82" t="s">
        <v>33</v>
      </c>
      <c r="J15" s="82">
        <f>L11</f>
        <v>92</v>
      </c>
      <c r="K15" s="83"/>
      <c r="L15" s="103"/>
      <c r="M15" s="103"/>
      <c r="N15" s="103"/>
      <c r="O15" s="103"/>
      <c r="P15" s="103"/>
      <c r="Q15" s="126">
        <v>24</v>
      </c>
      <c r="R15" s="127"/>
      <c r="S15" s="127" t="s">
        <v>33</v>
      </c>
      <c r="T15" s="127">
        <v>63</v>
      </c>
      <c r="U15" s="130"/>
      <c r="V15" s="126">
        <v>12</v>
      </c>
      <c r="W15" s="127"/>
      <c r="X15" s="127" t="s">
        <v>33</v>
      </c>
      <c r="Y15" s="127">
        <v>131</v>
      </c>
      <c r="Z15" s="130"/>
      <c r="AA15" s="126">
        <v>14</v>
      </c>
      <c r="AB15" s="127"/>
      <c r="AC15" s="127" t="s">
        <v>33</v>
      </c>
      <c r="AD15" s="127">
        <v>75</v>
      </c>
      <c r="AE15" s="130"/>
      <c r="AF15" s="248"/>
      <c r="AG15" s="222"/>
      <c r="AH15" s="222" t="s">
        <v>33</v>
      </c>
      <c r="AI15" s="222"/>
      <c r="AJ15" s="224"/>
      <c r="AK15" s="104"/>
      <c r="AL15" s="92"/>
      <c r="AM15" s="92"/>
      <c r="AN15" s="92"/>
      <c r="AO15" s="92"/>
      <c r="AP15" s="92"/>
      <c r="AQ15" s="92"/>
      <c r="AR15" s="92"/>
      <c r="AS15" s="93"/>
      <c r="AT15" s="93"/>
      <c r="AU15" s="93"/>
      <c r="AV15" s="94"/>
      <c r="AW15" s="94"/>
      <c r="AX15" s="94"/>
      <c r="AY15" s="95"/>
      <c r="AZ15" s="156"/>
      <c r="BA15" s="156"/>
    </row>
    <row r="16" spans="1:53" ht="12" customHeight="1" x14ac:dyDescent="0.2">
      <c r="B16" s="139"/>
      <c r="C16" s="139"/>
      <c r="D16" s="139"/>
      <c r="E16" s="139"/>
      <c r="F16" s="139"/>
      <c r="G16" s="91"/>
      <c r="H16" s="84"/>
      <c r="I16" s="84"/>
      <c r="J16" s="84"/>
      <c r="K16" s="85"/>
      <c r="L16" s="103"/>
      <c r="M16" s="103"/>
      <c r="N16" s="103"/>
      <c r="O16" s="103"/>
      <c r="P16" s="103"/>
      <c r="Q16" s="128"/>
      <c r="R16" s="129"/>
      <c r="S16" s="129"/>
      <c r="T16" s="129"/>
      <c r="U16" s="131"/>
      <c r="V16" s="128"/>
      <c r="W16" s="129"/>
      <c r="X16" s="129"/>
      <c r="Y16" s="129"/>
      <c r="Z16" s="131"/>
      <c r="AA16" s="128"/>
      <c r="AB16" s="129"/>
      <c r="AC16" s="129"/>
      <c r="AD16" s="129"/>
      <c r="AE16" s="131"/>
      <c r="AF16" s="249"/>
      <c r="AG16" s="223"/>
      <c r="AH16" s="223"/>
      <c r="AI16" s="223"/>
      <c r="AJ16" s="225"/>
      <c r="AK16" s="104"/>
      <c r="AL16" s="92"/>
      <c r="AM16" s="92"/>
      <c r="AN16" s="92"/>
      <c r="AO16" s="92"/>
      <c r="AP16" s="92"/>
      <c r="AQ16" s="92"/>
      <c r="AR16" s="92"/>
      <c r="AS16" s="93"/>
      <c r="AT16" s="93"/>
      <c r="AU16" s="93"/>
      <c r="AV16" s="94"/>
      <c r="AW16" s="94"/>
      <c r="AX16" s="94"/>
      <c r="AY16" s="95"/>
      <c r="AZ16" s="157"/>
      <c r="BA16" s="157"/>
    </row>
    <row r="17" spans="2:53" ht="12" customHeight="1" x14ac:dyDescent="0.2">
      <c r="B17" s="139" t="s">
        <v>165</v>
      </c>
      <c r="C17" s="139"/>
      <c r="D17" s="139"/>
      <c r="E17" s="139"/>
      <c r="F17" s="139"/>
      <c r="G17" s="97" t="str">
        <f>IF(Q9="○","●",IF(Q9="●","○",Q9))</f>
        <v>○</v>
      </c>
      <c r="H17" s="98"/>
      <c r="I17" s="98"/>
      <c r="J17" s="98"/>
      <c r="K17" s="99"/>
      <c r="L17" s="97" t="str">
        <f>IF(Q13="○","●",IF(Q13="●","○",Q13))</f>
        <v>○</v>
      </c>
      <c r="M17" s="98"/>
      <c r="N17" s="98"/>
      <c r="O17" s="98"/>
      <c r="P17" s="99"/>
      <c r="Q17" s="103"/>
      <c r="R17" s="103"/>
      <c r="S17" s="103"/>
      <c r="T17" s="103"/>
      <c r="U17" s="103"/>
      <c r="V17" s="120" t="s">
        <v>53</v>
      </c>
      <c r="W17" s="121"/>
      <c r="X17" s="121"/>
      <c r="Y17" s="121"/>
      <c r="Z17" s="122"/>
      <c r="AA17" s="120" t="s">
        <v>49</v>
      </c>
      <c r="AB17" s="121"/>
      <c r="AC17" s="121"/>
      <c r="AD17" s="121"/>
      <c r="AE17" s="122"/>
      <c r="AF17" s="242"/>
      <c r="AG17" s="243"/>
      <c r="AH17" s="243"/>
      <c r="AI17" s="243"/>
      <c r="AJ17" s="244"/>
      <c r="AK17" s="104">
        <v>3</v>
      </c>
      <c r="AL17" s="92"/>
      <c r="AM17" s="92" t="s">
        <v>55</v>
      </c>
      <c r="AN17" s="92"/>
      <c r="AO17" s="92">
        <v>1</v>
      </c>
      <c r="AP17" s="92"/>
      <c r="AQ17" s="92" t="s">
        <v>26</v>
      </c>
      <c r="AR17" s="92"/>
      <c r="AS17" s="93">
        <f>IF(AK17+AO17=0,"",AK17/(AK17+AO17)*100)</f>
        <v>75</v>
      </c>
      <c r="AT17" s="93"/>
      <c r="AU17" s="93"/>
      <c r="AV17" s="94">
        <v>3</v>
      </c>
      <c r="AW17" s="94"/>
      <c r="AX17" s="94"/>
      <c r="AY17" s="95">
        <f>IF(AZ17=0,"",ROUND(AZ17/BA17,5))</f>
        <v>1.3642399999999999</v>
      </c>
      <c r="AZ17" s="155">
        <f>(G19+L19+V19+AA19+AF19)</f>
        <v>206</v>
      </c>
      <c r="BA17" s="155">
        <f>(J19+O19+Y19+AD19+AI19)</f>
        <v>151</v>
      </c>
    </row>
    <row r="18" spans="2:53" ht="12" customHeight="1" x14ac:dyDescent="0.2">
      <c r="B18" s="139"/>
      <c r="C18" s="139"/>
      <c r="D18" s="139"/>
      <c r="E18" s="139"/>
      <c r="F18" s="139"/>
      <c r="G18" s="100"/>
      <c r="H18" s="101"/>
      <c r="I18" s="101"/>
      <c r="J18" s="101"/>
      <c r="K18" s="102"/>
      <c r="L18" s="100"/>
      <c r="M18" s="101"/>
      <c r="N18" s="101"/>
      <c r="O18" s="101"/>
      <c r="P18" s="102"/>
      <c r="Q18" s="103"/>
      <c r="R18" s="103"/>
      <c r="S18" s="103"/>
      <c r="T18" s="103"/>
      <c r="U18" s="103"/>
      <c r="V18" s="123"/>
      <c r="W18" s="124"/>
      <c r="X18" s="124"/>
      <c r="Y18" s="124"/>
      <c r="Z18" s="125"/>
      <c r="AA18" s="123"/>
      <c r="AB18" s="124"/>
      <c r="AC18" s="124"/>
      <c r="AD18" s="124"/>
      <c r="AE18" s="125"/>
      <c r="AF18" s="245"/>
      <c r="AG18" s="246"/>
      <c r="AH18" s="246"/>
      <c r="AI18" s="246"/>
      <c r="AJ18" s="247"/>
      <c r="AK18" s="104"/>
      <c r="AL18" s="92"/>
      <c r="AM18" s="92"/>
      <c r="AN18" s="92"/>
      <c r="AO18" s="92"/>
      <c r="AP18" s="92"/>
      <c r="AQ18" s="92"/>
      <c r="AR18" s="92"/>
      <c r="AS18" s="93"/>
      <c r="AT18" s="93"/>
      <c r="AU18" s="93"/>
      <c r="AV18" s="94"/>
      <c r="AW18" s="94"/>
      <c r="AX18" s="94"/>
      <c r="AY18" s="95"/>
      <c r="AZ18" s="156"/>
      <c r="BA18" s="156"/>
    </row>
    <row r="19" spans="2:53" ht="12" customHeight="1" x14ac:dyDescent="0.2">
      <c r="B19" s="139"/>
      <c r="C19" s="139"/>
      <c r="D19" s="139"/>
      <c r="E19" s="139"/>
      <c r="F19" s="139"/>
      <c r="G19" s="90">
        <f>T11</f>
        <v>55</v>
      </c>
      <c r="H19" s="82"/>
      <c r="I19" s="82" t="s">
        <v>33</v>
      </c>
      <c r="J19" s="82">
        <f>Q11</f>
        <v>31</v>
      </c>
      <c r="K19" s="83"/>
      <c r="L19" s="90">
        <f>T15</f>
        <v>63</v>
      </c>
      <c r="M19" s="82"/>
      <c r="N19" s="82" t="s">
        <v>33</v>
      </c>
      <c r="O19" s="82">
        <f>Q15</f>
        <v>24</v>
      </c>
      <c r="P19" s="83"/>
      <c r="Q19" s="103"/>
      <c r="R19" s="103"/>
      <c r="S19" s="103"/>
      <c r="T19" s="103"/>
      <c r="U19" s="103"/>
      <c r="V19" s="126">
        <v>49</v>
      </c>
      <c r="W19" s="127"/>
      <c r="X19" s="127" t="s">
        <v>33</v>
      </c>
      <c r="Y19" s="127">
        <v>58</v>
      </c>
      <c r="Z19" s="130"/>
      <c r="AA19" s="126">
        <v>39</v>
      </c>
      <c r="AB19" s="127"/>
      <c r="AC19" s="127" t="s">
        <v>33</v>
      </c>
      <c r="AD19" s="127">
        <v>38</v>
      </c>
      <c r="AE19" s="130"/>
      <c r="AF19" s="248"/>
      <c r="AG19" s="222"/>
      <c r="AH19" s="222" t="s">
        <v>33</v>
      </c>
      <c r="AI19" s="222"/>
      <c r="AJ19" s="224"/>
      <c r="AK19" s="104"/>
      <c r="AL19" s="92"/>
      <c r="AM19" s="92"/>
      <c r="AN19" s="92"/>
      <c r="AO19" s="92"/>
      <c r="AP19" s="92"/>
      <c r="AQ19" s="92"/>
      <c r="AR19" s="92"/>
      <c r="AS19" s="93"/>
      <c r="AT19" s="93"/>
      <c r="AU19" s="93"/>
      <c r="AV19" s="94"/>
      <c r="AW19" s="94"/>
      <c r="AX19" s="94"/>
      <c r="AY19" s="95"/>
      <c r="AZ19" s="156"/>
      <c r="BA19" s="156"/>
    </row>
    <row r="20" spans="2:53" ht="12" customHeight="1" x14ac:dyDescent="0.2">
      <c r="B20" s="139"/>
      <c r="C20" s="139"/>
      <c r="D20" s="139"/>
      <c r="E20" s="139"/>
      <c r="F20" s="139"/>
      <c r="G20" s="91"/>
      <c r="H20" s="84"/>
      <c r="I20" s="84"/>
      <c r="J20" s="84"/>
      <c r="K20" s="85"/>
      <c r="L20" s="91"/>
      <c r="M20" s="84"/>
      <c r="N20" s="84"/>
      <c r="O20" s="84"/>
      <c r="P20" s="85"/>
      <c r="Q20" s="103"/>
      <c r="R20" s="103"/>
      <c r="S20" s="103"/>
      <c r="T20" s="103"/>
      <c r="U20" s="103"/>
      <c r="V20" s="128"/>
      <c r="W20" s="129"/>
      <c r="X20" s="129"/>
      <c r="Y20" s="129"/>
      <c r="Z20" s="131"/>
      <c r="AA20" s="128"/>
      <c r="AB20" s="129"/>
      <c r="AC20" s="129"/>
      <c r="AD20" s="129"/>
      <c r="AE20" s="131"/>
      <c r="AF20" s="249"/>
      <c r="AG20" s="223"/>
      <c r="AH20" s="223"/>
      <c r="AI20" s="223"/>
      <c r="AJ20" s="225"/>
      <c r="AK20" s="104"/>
      <c r="AL20" s="92"/>
      <c r="AM20" s="92"/>
      <c r="AN20" s="92"/>
      <c r="AO20" s="92"/>
      <c r="AP20" s="92"/>
      <c r="AQ20" s="92"/>
      <c r="AR20" s="92"/>
      <c r="AS20" s="93"/>
      <c r="AT20" s="93"/>
      <c r="AU20" s="93"/>
      <c r="AV20" s="94"/>
      <c r="AW20" s="94"/>
      <c r="AX20" s="94"/>
      <c r="AY20" s="95"/>
      <c r="AZ20" s="157"/>
      <c r="BA20" s="157"/>
    </row>
    <row r="21" spans="2:53" ht="12" customHeight="1" x14ac:dyDescent="0.2">
      <c r="B21" s="139" t="s">
        <v>168</v>
      </c>
      <c r="C21" s="139"/>
      <c r="D21" s="139"/>
      <c r="E21" s="139"/>
      <c r="F21" s="139"/>
      <c r="G21" s="97" t="str">
        <f>IF(V9="○","●",IF(V9="●","○",V9))</f>
        <v>○</v>
      </c>
      <c r="H21" s="98"/>
      <c r="I21" s="98"/>
      <c r="J21" s="98"/>
      <c r="K21" s="99"/>
      <c r="L21" s="97" t="str">
        <f>IF(V13="○","●",IF(V13="●","○",V13))</f>
        <v>○</v>
      </c>
      <c r="M21" s="98"/>
      <c r="N21" s="98"/>
      <c r="O21" s="98"/>
      <c r="P21" s="99"/>
      <c r="Q21" s="97" t="str">
        <f>IF(V17="○","●",IF(V17="●","○",V17))</f>
        <v>○</v>
      </c>
      <c r="R21" s="98"/>
      <c r="S21" s="98"/>
      <c r="T21" s="98"/>
      <c r="U21" s="99"/>
      <c r="V21" s="103"/>
      <c r="W21" s="103"/>
      <c r="X21" s="103"/>
      <c r="Y21" s="103"/>
      <c r="Z21" s="103"/>
      <c r="AA21" s="120" t="s">
        <v>61</v>
      </c>
      <c r="AB21" s="121"/>
      <c r="AC21" s="121"/>
      <c r="AD21" s="121"/>
      <c r="AE21" s="122"/>
      <c r="AF21" s="242"/>
      <c r="AG21" s="243"/>
      <c r="AH21" s="243"/>
      <c r="AI21" s="243"/>
      <c r="AJ21" s="244"/>
      <c r="AK21" s="104">
        <v>3</v>
      </c>
      <c r="AL21" s="92"/>
      <c r="AM21" s="92" t="s">
        <v>55</v>
      </c>
      <c r="AN21" s="92"/>
      <c r="AO21" s="92">
        <v>1</v>
      </c>
      <c r="AP21" s="92"/>
      <c r="AQ21" s="92" t="s">
        <v>26</v>
      </c>
      <c r="AR21" s="92"/>
      <c r="AS21" s="93">
        <f>IF(AK21+AO21=0,"",AK21/(AK21+AO21)*100)</f>
        <v>75</v>
      </c>
      <c r="AT21" s="93"/>
      <c r="AU21" s="93"/>
      <c r="AV21" s="94">
        <v>1</v>
      </c>
      <c r="AW21" s="94"/>
      <c r="AX21" s="94"/>
      <c r="AY21" s="95">
        <f>IF(AZ21=0,"",ROUND(AZ21/BA21,5))</f>
        <v>1.95489</v>
      </c>
      <c r="AZ21" s="155">
        <f>(G23+L23+Q23+AA23+AF23)</f>
        <v>260</v>
      </c>
      <c r="BA21" s="155">
        <f>(J23+O23+T23+AD23+AI23)</f>
        <v>133</v>
      </c>
    </row>
    <row r="22" spans="2:53" ht="12" customHeight="1" x14ac:dyDescent="0.2">
      <c r="B22" s="139"/>
      <c r="C22" s="139"/>
      <c r="D22" s="139"/>
      <c r="E22" s="139"/>
      <c r="F22" s="139"/>
      <c r="G22" s="100"/>
      <c r="H22" s="101"/>
      <c r="I22" s="101"/>
      <c r="J22" s="101"/>
      <c r="K22" s="102"/>
      <c r="L22" s="100"/>
      <c r="M22" s="101"/>
      <c r="N22" s="101"/>
      <c r="O22" s="101"/>
      <c r="P22" s="102"/>
      <c r="Q22" s="100"/>
      <c r="R22" s="101"/>
      <c r="S22" s="101"/>
      <c r="T22" s="101"/>
      <c r="U22" s="102"/>
      <c r="V22" s="103"/>
      <c r="W22" s="103"/>
      <c r="X22" s="103"/>
      <c r="Y22" s="103"/>
      <c r="Z22" s="103"/>
      <c r="AA22" s="123"/>
      <c r="AB22" s="124"/>
      <c r="AC22" s="124"/>
      <c r="AD22" s="124"/>
      <c r="AE22" s="125"/>
      <c r="AF22" s="245"/>
      <c r="AG22" s="246"/>
      <c r="AH22" s="246"/>
      <c r="AI22" s="246"/>
      <c r="AJ22" s="247"/>
      <c r="AK22" s="104"/>
      <c r="AL22" s="92"/>
      <c r="AM22" s="92"/>
      <c r="AN22" s="92"/>
      <c r="AO22" s="92"/>
      <c r="AP22" s="92"/>
      <c r="AQ22" s="92"/>
      <c r="AR22" s="92"/>
      <c r="AS22" s="93"/>
      <c r="AT22" s="93"/>
      <c r="AU22" s="93"/>
      <c r="AV22" s="94"/>
      <c r="AW22" s="94"/>
      <c r="AX22" s="94"/>
      <c r="AY22" s="95"/>
      <c r="AZ22" s="156"/>
      <c r="BA22" s="156"/>
    </row>
    <row r="23" spans="2:53" ht="12" customHeight="1" x14ac:dyDescent="0.2">
      <c r="B23" s="139"/>
      <c r="C23" s="139"/>
      <c r="D23" s="139"/>
      <c r="E23" s="139"/>
      <c r="F23" s="139"/>
      <c r="G23" s="90">
        <f>Y11</f>
        <v>36</v>
      </c>
      <c r="H23" s="82"/>
      <c r="I23" s="82" t="s">
        <v>33</v>
      </c>
      <c r="J23" s="82">
        <f>V11</f>
        <v>35</v>
      </c>
      <c r="K23" s="83"/>
      <c r="L23" s="90">
        <f>Y15</f>
        <v>131</v>
      </c>
      <c r="M23" s="82"/>
      <c r="N23" s="82" t="s">
        <v>33</v>
      </c>
      <c r="O23" s="82">
        <f>V15</f>
        <v>12</v>
      </c>
      <c r="P23" s="83"/>
      <c r="Q23" s="90">
        <f>Y19</f>
        <v>58</v>
      </c>
      <c r="R23" s="82"/>
      <c r="S23" s="82" t="s">
        <v>33</v>
      </c>
      <c r="T23" s="82">
        <f>V19</f>
        <v>49</v>
      </c>
      <c r="U23" s="83"/>
      <c r="V23" s="103"/>
      <c r="W23" s="103"/>
      <c r="X23" s="103"/>
      <c r="Y23" s="103"/>
      <c r="Z23" s="103"/>
      <c r="AA23" s="126">
        <v>35</v>
      </c>
      <c r="AB23" s="127"/>
      <c r="AC23" s="127" t="s">
        <v>33</v>
      </c>
      <c r="AD23" s="127">
        <v>37</v>
      </c>
      <c r="AE23" s="130"/>
      <c r="AF23" s="248"/>
      <c r="AG23" s="222"/>
      <c r="AH23" s="222" t="s">
        <v>33</v>
      </c>
      <c r="AI23" s="222"/>
      <c r="AJ23" s="224"/>
      <c r="AK23" s="104"/>
      <c r="AL23" s="92"/>
      <c r="AM23" s="92"/>
      <c r="AN23" s="92"/>
      <c r="AO23" s="92"/>
      <c r="AP23" s="92"/>
      <c r="AQ23" s="92"/>
      <c r="AR23" s="92"/>
      <c r="AS23" s="93"/>
      <c r="AT23" s="93"/>
      <c r="AU23" s="93"/>
      <c r="AV23" s="94"/>
      <c r="AW23" s="94"/>
      <c r="AX23" s="94"/>
      <c r="AY23" s="95"/>
      <c r="AZ23" s="156"/>
      <c r="BA23" s="156"/>
    </row>
    <row r="24" spans="2:53" ht="12" customHeight="1" x14ac:dyDescent="0.2">
      <c r="B24" s="139"/>
      <c r="C24" s="139"/>
      <c r="D24" s="139"/>
      <c r="E24" s="139"/>
      <c r="F24" s="139"/>
      <c r="G24" s="91"/>
      <c r="H24" s="84"/>
      <c r="I24" s="84"/>
      <c r="J24" s="84"/>
      <c r="K24" s="85"/>
      <c r="L24" s="91"/>
      <c r="M24" s="84"/>
      <c r="N24" s="84"/>
      <c r="O24" s="84"/>
      <c r="P24" s="85"/>
      <c r="Q24" s="91"/>
      <c r="R24" s="84"/>
      <c r="S24" s="84"/>
      <c r="T24" s="84"/>
      <c r="U24" s="85"/>
      <c r="V24" s="103"/>
      <c r="W24" s="103"/>
      <c r="X24" s="103"/>
      <c r="Y24" s="103"/>
      <c r="Z24" s="103"/>
      <c r="AA24" s="128"/>
      <c r="AB24" s="129"/>
      <c r="AC24" s="129"/>
      <c r="AD24" s="129"/>
      <c r="AE24" s="131"/>
      <c r="AF24" s="249"/>
      <c r="AG24" s="223"/>
      <c r="AH24" s="223"/>
      <c r="AI24" s="223"/>
      <c r="AJ24" s="225"/>
      <c r="AK24" s="104"/>
      <c r="AL24" s="92"/>
      <c r="AM24" s="92"/>
      <c r="AN24" s="92"/>
      <c r="AO24" s="92"/>
      <c r="AP24" s="92"/>
      <c r="AQ24" s="92"/>
      <c r="AR24" s="92"/>
      <c r="AS24" s="93"/>
      <c r="AT24" s="93"/>
      <c r="AU24" s="93"/>
      <c r="AV24" s="94"/>
      <c r="AW24" s="94"/>
      <c r="AX24" s="94"/>
      <c r="AY24" s="95"/>
      <c r="AZ24" s="157"/>
      <c r="BA24" s="157"/>
    </row>
    <row r="25" spans="2:53" ht="12" customHeight="1" x14ac:dyDescent="0.2">
      <c r="B25" s="139" t="s">
        <v>170</v>
      </c>
      <c r="C25" s="139"/>
      <c r="D25" s="139"/>
      <c r="E25" s="139"/>
      <c r="F25" s="139"/>
      <c r="G25" s="97" t="str">
        <f>IF(AA9="○","●",IF(AA9="●","○",AA9))</f>
        <v>○</v>
      </c>
      <c r="H25" s="98"/>
      <c r="I25" s="98"/>
      <c r="J25" s="98"/>
      <c r="K25" s="99"/>
      <c r="L25" s="97" t="str">
        <f>IF(AA13="○","●",IF(AA13="●","○",AA13))</f>
        <v>○</v>
      </c>
      <c r="M25" s="98"/>
      <c r="N25" s="98"/>
      <c r="O25" s="98"/>
      <c r="P25" s="99"/>
      <c r="Q25" s="97" t="str">
        <f>IF(AA17="○","●",IF(AA17="●","○",AA17))</f>
        <v>●</v>
      </c>
      <c r="R25" s="98"/>
      <c r="S25" s="98"/>
      <c r="T25" s="98"/>
      <c r="U25" s="99"/>
      <c r="V25" s="97" t="str">
        <f>IF(AA21="○","●",IF(AA21="●","○",AA21))</f>
        <v>○</v>
      </c>
      <c r="W25" s="98"/>
      <c r="X25" s="98"/>
      <c r="Y25" s="98"/>
      <c r="Z25" s="99"/>
      <c r="AA25" s="103"/>
      <c r="AB25" s="103"/>
      <c r="AC25" s="103"/>
      <c r="AD25" s="103"/>
      <c r="AE25" s="103"/>
      <c r="AF25" s="242"/>
      <c r="AG25" s="243"/>
      <c r="AH25" s="243"/>
      <c r="AI25" s="243"/>
      <c r="AJ25" s="244"/>
      <c r="AK25" s="104">
        <v>3</v>
      </c>
      <c r="AL25" s="92"/>
      <c r="AM25" s="92" t="s">
        <v>55</v>
      </c>
      <c r="AN25" s="92"/>
      <c r="AO25" s="92">
        <v>1</v>
      </c>
      <c r="AP25" s="92"/>
      <c r="AQ25" s="92" t="s">
        <v>26</v>
      </c>
      <c r="AR25" s="92"/>
      <c r="AS25" s="93">
        <f>IF(AK25+AO25=0,"",AK25/(AK25+AO25)*100)</f>
        <v>75</v>
      </c>
      <c r="AT25" s="93"/>
      <c r="AU25" s="93"/>
      <c r="AV25" s="94">
        <v>2</v>
      </c>
      <c r="AW25" s="94"/>
      <c r="AX25" s="94"/>
      <c r="AY25" s="95">
        <f>IF(AZ25=0,"",ROUND(AZ25/BA25,5))</f>
        <v>1.8909100000000001</v>
      </c>
      <c r="AZ25" s="155">
        <f>(G27+L27+Q27+V27+AF27)</f>
        <v>208</v>
      </c>
      <c r="BA25" s="155">
        <f>(J27+O27+T27+Y27+AI27)</f>
        <v>110</v>
      </c>
    </row>
    <row r="26" spans="2:53" ht="12" customHeight="1" x14ac:dyDescent="0.2">
      <c r="B26" s="139"/>
      <c r="C26" s="139"/>
      <c r="D26" s="139"/>
      <c r="E26" s="139"/>
      <c r="F26" s="139"/>
      <c r="G26" s="100"/>
      <c r="H26" s="101"/>
      <c r="I26" s="101"/>
      <c r="J26" s="101"/>
      <c r="K26" s="102"/>
      <c r="L26" s="100"/>
      <c r="M26" s="101"/>
      <c r="N26" s="101"/>
      <c r="O26" s="101"/>
      <c r="P26" s="102"/>
      <c r="Q26" s="100"/>
      <c r="R26" s="101"/>
      <c r="S26" s="101"/>
      <c r="T26" s="101"/>
      <c r="U26" s="102"/>
      <c r="V26" s="100"/>
      <c r="W26" s="101"/>
      <c r="X26" s="101"/>
      <c r="Y26" s="101"/>
      <c r="Z26" s="102"/>
      <c r="AA26" s="103"/>
      <c r="AB26" s="103"/>
      <c r="AC26" s="103"/>
      <c r="AD26" s="103"/>
      <c r="AE26" s="103"/>
      <c r="AF26" s="245"/>
      <c r="AG26" s="246"/>
      <c r="AH26" s="246"/>
      <c r="AI26" s="246"/>
      <c r="AJ26" s="247"/>
      <c r="AK26" s="104"/>
      <c r="AL26" s="92"/>
      <c r="AM26" s="92"/>
      <c r="AN26" s="92"/>
      <c r="AO26" s="92"/>
      <c r="AP26" s="92"/>
      <c r="AQ26" s="92"/>
      <c r="AR26" s="92"/>
      <c r="AS26" s="93"/>
      <c r="AT26" s="93"/>
      <c r="AU26" s="93"/>
      <c r="AV26" s="94"/>
      <c r="AW26" s="94"/>
      <c r="AX26" s="94"/>
      <c r="AY26" s="95"/>
      <c r="AZ26" s="156"/>
      <c r="BA26" s="156"/>
    </row>
    <row r="27" spans="2:53" ht="12" customHeight="1" x14ac:dyDescent="0.2">
      <c r="B27" s="139"/>
      <c r="C27" s="139"/>
      <c r="D27" s="139"/>
      <c r="E27" s="139"/>
      <c r="F27" s="139"/>
      <c r="G27" s="90">
        <f>AD11</f>
        <v>58</v>
      </c>
      <c r="H27" s="82"/>
      <c r="I27" s="82" t="s">
        <v>33</v>
      </c>
      <c r="J27" s="82">
        <f>AA11</f>
        <v>22</v>
      </c>
      <c r="K27" s="83"/>
      <c r="L27" s="90">
        <f>AD15</f>
        <v>75</v>
      </c>
      <c r="M27" s="82"/>
      <c r="N27" s="82" t="s">
        <v>33</v>
      </c>
      <c r="O27" s="82">
        <f>AA15</f>
        <v>14</v>
      </c>
      <c r="P27" s="83"/>
      <c r="Q27" s="90">
        <f>AD19</f>
        <v>38</v>
      </c>
      <c r="R27" s="82"/>
      <c r="S27" s="82" t="s">
        <v>33</v>
      </c>
      <c r="T27" s="82">
        <f>AA19</f>
        <v>39</v>
      </c>
      <c r="U27" s="83"/>
      <c r="V27" s="90">
        <f>AD23</f>
        <v>37</v>
      </c>
      <c r="W27" s="82"/>
      <c r="X27" s="82" t="s">
        <v>33</v>
      </c>
      <c r="Y27" s="82">
        <f>AA23</f>
        <v>35</v>
      </c>
      <c r="Z27" s="83"/>
      <c r="AA27" s="103"/>
      <c r="AB27" s="103"/>
      <c r="AC27" s="103"/>
      <c r="AD27" s="103"/>
      <c r="AE27" s="103"/>
      <c r="AF27" s="248"/>
      <c r="AG27" s="222"/>
      <c r="AH27" s="222" t="s">
        <v>33</v>
      </c>
      <c r="AI27" s="222"/>
      <c r="AJ27" s="224"/>
      <c r="AK27" s="104"/>
      <c r="AL27" s="92"/>
      <c r="AM27" s="92"/>
      <c r="AN27" s="92"/>
      <c r="AO27" s="92"/>
      <c r="AP27" s="92"/>
      <c r="AQ27" s="92"/>
      <c r="AR27" s="92"/>
      <c r="AS27" s="93"/>
      <c r="AT27" s="93"/>
      <c r="AU27" s="93"/>
      <c r="AV27" s="94"/>
      <c r="AW27" s="94"/>
      <c r="AX27" s="94"/>
      <c r="AY27" s="95"/>
      <c r="AZ27" s="156"/>
      <c r="BA27" s="156"/>
    </row>
    <row r="28" spans="2:53" ht="12" customHeight="1" x14ac:dyDescent="0.2">
      <c r="B28" s="139"/>
      <c r="C28" s="139"/>
      <c r="D28" s="139"/>
      <c r="E28" s="139"/>
      <c r="F28" s="139"/>
      <c r="G28" s="91"/>
      <c r="H28" s="84"/>
      <c r="I28" s="84"/>
      <c r="J28" s="84"/>
      <c r="K28" s="85"/>
      <c r="L28" s="91"/>
      <c r="M28" s="84"/>
      <c r="N28" s="84"/>
      <c r="O28" s="84"/>
      <c r="P28" s="85"/>
      <c r="Q28" s="91"/>
      <c r="R28" s="84"/>
      <c r="S28" s="84"/>
      <c r="T28" s="84"/>
      <c r="U28" s="85"/>
      <c r="V28" s="91"/>
      <c r="W28" s="84"/>
      <c r="X28" s="84"/>
      <c r="Y28" s="84"/>
      <c r="Z28" s="85"/>
      <c r="AA28" s="103"/>
      <c r="AB28" s="103"/>
      <c r="AC28" s="103"/>
      <c r="AD28" s="103"/>
      <c r="AE28" s="103"/>
      <c r="AF28" s="249"/>
      <c r="AG28" s="223"/>
      <c r="AH28" s="223"/>
      <c r="AI28" s="223"/>
      <c r="AJ28" s="225"/>
      <c r="AK28" s="104"/>
      <c r="AL28" s="92"/>
      <c r="AM28" s="92"/>
      <c r="AN28" s="92"/>
      <c r="AO28" s="92"/>
      <c r="AP28" s="92"/>
      <c r="AQ28" s="92"/>
      <c r="AR28" s="92"/>
      <c r="AS28" s="93"/>
      <c r="AT28" s="93"/>
      <c r="AU28" s="93"/>
      <c r="AV28" s="94"/>
      <c r="AW28" s="94"/>
      <c r="AX28" s="94"/>
      <c r="AY28" s="95"/>
      <c r="AZ28" s="157"/>
      <c r="BA28" s="157"/>
    </row>
    <row r="29" spans="2:53" ht="12" customHeight="1" x14ac:dyDescent="0.2">
      <c r="B29" s="299"/>
      <c r="C29" s="299"/>
      <c r="D29" s="299"/>
      <c r="E29" s="299"/>
      <c r="F29" s="299"/>
      <c r="G29" s="235">
        <f>IF(AF9="○","●",IF(AF9="●","○",AF9))</f>
        <v>0</v>
      </c>
      <c r="H29" s="236"/>
      <c r="I29" s="236"/>
      <c r="J29" s="236"/>
      <c r="K29" s="237"/>
      <c r="L29" s="235">
        <f>IF(AF13="○","●",IF(AF13="●","○",AF13))</f>
        <v>0</v>
      </c>
      <c r="M29" s="236"/>
      <c r="N29" s="236"/>
      <c r="O29" s="236"/>
      <c r="P29" s="237"/>
      <c r="Q29" s="235">
        <f>IF(AF17="○","●",IF(AF17="●","○",AF17))</f>
        <v>0</v>
      </c>
      <c r="R29" s="236"/>
      <c r="S29" s="236"/>
      <c r="T29" s="236"/>
      <c r="U29" s="237"/>
      <c r="V29" s="235">
        <f>IF(AF21="○","●",IF(AF21="●","○",AF21))</f>
        <v>0</v>
      </c>
      <c r="W29" s="236"/>
      <c r="X29" s="236"/>
      <c r="Y29" s="236"/>
      <c r="Z29" s="237"/>
      <c r="AA29" s="235">
        <f>IF(AF25="○","●",IF(AF25="●","○",AF25))</f>
        <v>0</v>
      </c>
      <c r="AB29" s="236"/>
      <c r="AC29" s="236"/>
      <c r="AD29" s="236"/>
      <c r="AE29" s="237"/>
      <c r="AF29" s="290"/>
      <c r="AG29" s="291"/>
      <c r="AH29" s="291"/>
      <c r="AI29" s="291"/>
      <c r="AJ29" s="292"/>
      <c r="AK29" s="214"/>
      <c r="AL29" s="215"/>
      <c r="AM29" s="215" t="s">
        <v>55</v>
      </c>
      <c r="AN29" s="215"/>
      <c r="AO29" s="215"/>
      <c r="AP29" s="215"/>
      <c r="AQ29" s="215" t="s">
        <v>26</v>
      </c>
      <c r="AR29" s="215"/>
      <c r="AS29" s="220" t="str">
        <f>IF(AK29+AO29=0,"",AK29/(AK29+AO29)*100)</f>
        <v/>
      </c>
      <c r="AT29" s="220"/>
      <c r="AU29" s="220"/>
      <c r="AV29" s="221"/>
      <c r="AW29" s="221"/>
      <c r="AX29" s="221"/>
      <c r="AY29" s="216" t="str">
        <f>IF(AZ29=0,"",ROUND(AZ29/BA29,5))</f>
        <v/>
      </c>
      <c r="AZ29" s="217">
        <f>(G31+L31+Q31+V31+AA31)</f>
        <v>0</v>
      </c>
      <c r="BA29" s="217">
        <f>(J31+O31+T31+Y31+AD31)</f>
        <v>0</v>
      </c>
    </row>
    <row r="30" spans="2:53" ht="12" customHeight="1" x14ac:dyDescent="0.2">
      <c r="B30" s="299"/>
      <c r="C30" s="299"/>
      <c r="D30" s="299"/>
      <c r="E30" s="299"/>
      <c r="F30" s="299"/>
      <c r="G30" s="238"/>
      <c r="H30" s="239"/>
      <c r="I30" s="239"/>
      <c r="J30" s="239"/>
      <c r="K30" s="240"/>
      <c r="L30" s="238"/>
      <c r="M30" s="239"/>
      <c r="N30" s="239"/>
      <c r="O30" s="239"/>
      <c r="P30" s="240"/>
      <c r="Q30" s="238"/>
      <c r="R30" s="239"/>
      <c r="S30" s="239"/>
      <c r="T30" s="239"/>
      <c r="U30" s="240"/>
      <c r="V30" s="238"/>
      <c r="W30" s="239"/>
      <c r="X30" s="239"/>
      <c r="Y30" s="239"/>
      <c r="Z30" s="240"/>
      <c r="AA30" s="238"/>
      <c r="AB30" s="239"/>
      <c r="AC30" s="239"/>
      <c r="AD30" s="239"/>
      <c r="AE30" s="240"/>
      <c r="AF30" s="293"/>
      <c r="AG30" s="294"/>
      <c r="AH30" s="294"/>
      <c r="AI30" s="294"/>
      <c r="AJ30" s="295"/>
      <c r="AK30" s="214"/>
      <c r="AL30" s="215"/>
      <c r="AM30" s="215"/>
      <c r="AN30" s="215"/>
      <c r="AO30" s="215"/>
      <c r="AP30" s="215"/>
      <c r="AQ30" s="215"/>
      <c r="AR30" s="215"/>
      <c r="AS30" s="220"/>
      <c r="AT30" s="220"/>
      <c r="AU30" s="220"/>
      <c r="AV30" s="221"/>
      <c r="AW30" s="221"/>
      <c r="AX30" s="221"/>
      <c r="AY30" s="216"/>
      <c r="AZ30" s="218"/>
      <c r="BA30" s="218"/>
    </row>
    <row r="31" spans="2:53" ht="12" customHeight="1" x14ac:dyDescent="0.2">
      <c r="B31" s="299"/>
      <c r="C31" s="299"/>
      <c r="D31" s="299"/>
      <c r="E31" s="299"/>
      <c r="F31" s="299"/>
      <c r="G31" s="212">
        <f>AI11</f>
        <v>0</v>
      </c>
      <c r="H31" s="208"/>
      <c r="I31" s="208" t="s">
        <v>33</v>
      </c>
      <c r="J31" s="208">
        <f>AF11</f>
        <v>0</v>
      </c>
      <c r="K31" s="210"/>
      <c r="L31" s="212">
        <f>AI15</f>
        <v>0</v>
      </c>
      <c r="M31" s="208"/>
      <c r="N31" s="208" t="s">
        <v>33</v>
      </c>
      <c r="O31" s="208">
        <f>AF15</f>
        <v>0</v>
      </c>
      <c r="P31" s="210"/>
      <c r="Q31" s="212">
        <f>AI19</f>
        <v>0</v>
      </c>
      <c r="R31" s="208"/>
      <c r="S31" s="208" t="s">
        <v>33</v>
      </c>
      <c r="T31" s="208">
        <f>AF19</f>
        <v>0</v>
      </c>
      <c r="U31" s="210"/>
      <c r="V31" s="212">
        <f>AI23</f>
        <v>0</v>
      </c>
      <c r="W31" s="208"/>
      <c r="X31" s="208" t="s">
        <v>33</v>
      </c>
      <c r="Y31" s="208">
        <f>AF23</f>
        <v>0</v>
      </c>
      <c r="Z31" s="210"/>
      <c r="AA31" s="212">
        <f>AI27</f>
        <v>0</v>
      </c>
      <c r="AB31" s="208"/>
      <c r="AC31" s="208" t="s">
        <v>33</v>
      </c>
      <c r="AD31" s="208">
        <f>AF27</f>
        <v>0</v>
      </c>
      <c r="AE31" s="210"/>
      <c r="AF31" s="293"/>
      <c r="AG31" s="294"/>
      <c r="AH31" s="294"/>
      <c r="AI31" s="294"/>
      <c r="AJ31" s="295"/>
      <c r="AK31" s="214"/>
      <c r="AL31" s="215"/>
      <c r="AM31" s="215"/>
      <c r="AN31" s="215"/>
      <c r="AO31" s="215"/>
      <c r="AP31" s="215"/>
      <c r="AQ31" s="215"/>
      <c r="AR31" s="215"/>
      <c r="AS31" s="220"/>
      <c r="AT31" s="220"/>
      <c r="AU31" s="220"/>
      <c r="AV31" s="221"/>
      <c r="AW31" s="221"/>
      <c r="AX31" s="221"/>
      <c r="AY31" s="216"/>
      <c r="AZ31" s="218"/>
      <c r="BA31" s="218"/>
    </row>
    <row r="32" spans="2:53" ht="12" customHeight="1" x14ac:dyDescent="0.2">
      <c r="B32" s="299"/>
      <c r="C32" s="299"/>
      <c r="D32" s="299"/>
      <c r="E32" s="299"/>
      <c r="F32" s="299"/>
      <c r="G32" s="213"/>
      <c r="H32" s="209"/>
      <c r="I32" s="209"/>
      <c r="J32" s="209"/>
      <c r="K32" s="211"/>
      <c r="L32" s="213"/>
      <c r="M32" s="209"/>
      <c r="N32" s="209"/>
      <c r="O32" s="209"/>
      <c r="P32" s="211"/>
      <c r="Q32" s="213"/>
      <c r="R32" s="209"/>
      <c r="S32" s="209"/>
      <c r="T32" s="209"/>
      <c r="U32" s="211"/>
      <c r="V32" s="213"/>
      <c r="W32" s="209"/>
      <c r="X32" s="209"/>
      <c r="Y32" s="209"/>
      <c r="Z32" s="211"/>
      <c r="AA32" s="213"/>
      <c r="AB32" s="209"/>
      <c r="AC32" s="209"/>
      <c r="AD32" s="209"/>
      <c r="AE32" s="211"/>
      <c r="AF32" s="296"/>
      <c r="AG32" s="297"/>
      <c r="AH32" s="297"/>
      <c r="AI32" s="297"/>
      <c r="AJ32" s="298"/>
      <c r="AK32" s="214"/>
      <c r="AL32" s="215"/>
      <c r="AM32" s="215"/>
      <c r="AN32" s="215"/>
      <c r="AO32" s="215"/>
      <c r="AP32" s="215"/>
      <c r="AQ32" s="215"/>
      <c r="AR32" s="215"/>
      <c r="AS32" s="220"/>
      <c r="AT32" s="220"/>
      <c r="AU32" s="220"/>
      <c r="AV32" s="221"/>
      <c r="AW32" s="221"/>
      <c r="AX32" s="221"/>
      <c r="AY32" s="216"/>
      <c r="AZ32" s="219"/>
      <c r="BA32" s="219"/>
    </row>
    <row r="33" spans="2:51" x14ac:dyDescent="0.2">
      <c r="B33" s="86" t="s">
        <v>67</v>
      </c>
      <c r="C33" s="86"/>
      <c r="D33" s="86"/>
      <c r="E33" s="86"/>
      <c r="F33" s="86"/>
      <c r="G33" s="86"/>
      <c r="H33" s="86"/>
      <c r="I33" s="87" t="s">
        <v>41</v>
      </c>
      <c r="J33" s="87"/>
      <c r="K33" s="87"/>
      <c r="L33" s="87"/>
      <c r="M33" s="87" t="s">
        <v>69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Y33" s="2"/>
    </row>
    <row r="34" spans="2:51" x14ac:dyDescent="0.2">
      <c r="C34" s="4"/>
      <c r="D34" s="4"/>
      <c r="E34" s="4"/>
      <c r="F34" s="4"/>
      <c r="G34" s="4"/>
      <c r="H34" s="4"/>
      <c r="I34" s="154" t="s">
        <v>22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"/>
      <c r="AL34" s="1"/>
      <c r="AM34" s="1"/>
      <c r="AN34" s="1"/>
      <c r="AO34" s="1"/>
      <c r="AP34" s="1"/>
      <c r="AQ34" s="1"/>
      <c r="AR34" s="1"/>
      <c r="AS34" s="1"/>
      <c r="AT34" s="1"/>
    </row>
  </sheetData>
  <sheetProtection selectLockedCells="1"/>
  <mergeCells count="206">
    <mergeCell ref="A1:AX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R8"/>
    <mergeCell ref="AS5:AU8"/>
    <mergeCell ref="AV5:AX8"/>
    <mergeCell ref="AY5:AY8"/>
    <mergeCell ref="AZ5:AZ8"/>
    <mergeCell ref="BA5:BA8"/>
    <mergeCell ref="B9:F12"/>
    <mergeCell ref="G9:K12"/>
    <mergeCell ref="L9:P10"/>
    <mergeCell ref="Q9:U10"/>
    <mergeCell ref="V9:Z10"/>
    <mergeCell ref="AA9:AE10"/>
    <mergeCell ref="V11:W12"/>
    <mergeCell ref="X11:X12"/>
    <mergeCell ref="Y11:Z12"/>
    <mergeCell ref="AA11:AB12"/>
    <mergeCell ref="AF9:AJ10"/>
    <mergeCell ref="AK9:AL12"/>
    <mergeCell ref="AM9:AN12"/>
    <mergeCell ref="AO9:AP12"/>
    <mergeCell ref="AQ9:AR12"/>
    <mergeCell ref="AS9:AU12"/>
    <mergeCell ref="AV9:AX12"/>
    <mergeCell ref="AY9:AY12"/>
    <mergeCell ref="AZ9:AZ12"/>
    <mergeCell ref="BA9:BA12"/>
    <mergeCell ref="L11:M12"/>
    <mergeCell ref="N11:N12"/>
    <mergeCell ref="O11:P12"/>
    <mergeCell ref="Q11:R12"/>
    <mergeCell ref="S11:S12"/>
    <mergeCell ref="T11:U12"/>
    <mergeCell ref="AC11:AC12"/>
    <mergeCell ref="AD11:AE12"/>
    <mergeCell ref="AF11:AG12"/>
    <mergeCell ref="AH11:AH12"/>
    <mergeCell ref="AI11:AJ12"/>
    <mergeCell ref="B13:F16"/>
    <mergeCell ref="G13:K14"/>
    <mergeCell ref="L13:P16"/>
    <mergeCell ref="Q13:U14"/>
    <mergeCell ref="V13:Z14"/>
    <mergeCell ref="AA13:AE14"/>
    <mergeCell ref="AF13:AJ14"/>
    <mergeCell ref="AK13:AL16"/>
    <mergeCell ref="AM13:AN16"/>
    <mergeCell ref="AO13:AP16"/>
    <mergeCell ref="AQ13:AR16"/>
    <mergeCell ref="AD15:AE16"/>
    <mergeCell ref="AF15:AG16"/>
    <mergeCell ref="AH15:AH16"/>
    <mergeCell ref="AI15:AJ16"/>
    <mergeCell ref="AS13:AU16"/>
    <mergeCell ref="AV13:AX16"/>
    <mergeCell ref="AY13:AY16"/>
    <mergeCell ref="AZ13:AZ16"/>
    <mergeCell ref="BA13:BA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B17:F20"/>
    <mergeCell ref="G17:K18"/>
    <mergeCell ref="L17:P18"/>
    <mergeCell ref="Q17:U20"/>
    <mergeCell ref="V17:Z18"/>
    <mergeCell ref="AA17:AE18"/>
    <mergeCell ref="V19:W20"/>
    <mergeCell ref="X19:X20"/>
    <mergeCell ref="Y19:Z20"/>
    <mergeCell ref="AA19:AB20"/>
    <mergeCell ref="AF17:AJ18"/>
    <mergeCell ref="AK17:AL20"/>
    <mergeCell ref="AM17:AN20"/>
    <mergeCell ref="AO17:AP20"/>
    <mergeCell ref="AQ17:AR20"/>
    <mergeCell ref="AS17:AU20"/>
    <mergeCell ref="AV17:AX20"/>
    <mergeCell ref="AY17:AY20"/>
    <mergeCell ref="AZ17:AZ20"/>
    <mergeCell ref="BA17:BA20"/>
    <mergeCell ref="G19:H20"/>
    <mergeCell ref="I19:I20"/>
    <mergeCell ref="J19:K20"/>
    <mergeCell ref="L19:M20"/>
    <mergeCell ref="N19:N20"/>
    <mergeCell ref="O19:P20"/>
    <mergeCell ref="AC19:AC20"/>
    <mergeCell ref="AD19:AE20"/>
    <mergeCell ref="AF19:AG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AF21:AJ22"/>
    <mergeCell ref="AK21:AL24"/>
    <mergeCell ref="AM21:AN24"/>
    <mergeCell ref="AO21:AP24"/>
    <mergeCell ref="AQ21:AR24"/>
    <mergeCell ref="AD23:AE24"/>
    <mergeCell ref="AF23:AG24"/>
    <mergeCell ref="AH23:AH24"/>
    <mergeCell ref="AI23:AJ24"/>
    <mergeCell ref="AS21:AU24"/>
    <mergeCell ref="AV21:AX24"/>
    <mergeCell ref="AY21:AY24"/>
    <mergeCell ref="AZ21:AZ24"/>
    <mergeCell ref="BA21:BA24"/>
    <mergeCell ref="G23:H24"/>
    <mergeCell ref="I23:I24"/>
    <mergeCell ref="J23:K24"/>
    <mergeCell ref="L23:M24"/>
    <mergeCell ref="N23:N24"/>
    <mergeCell ref="O23:P24"/>
    <mergeCell ref="Q23:R24"/>
    <mergeCell ref="S23:S24"/>
    <mergeCell ref="T23:U24"/>
    <mergeCell ref="AA23:AB24"/>
    <mergeCell ref="AC23:AC24"/>
    <mergeCell ref="B25:F28"/>
    <mergeCell ref="G25:K26"/>
    <mergeCell ref="L25:P26"/>
    <mergeCell ref="Q25:U26"/>
    <mergeCell ref="V25:Z26"/>
    <mergeCell ref="AA25:AE28"/>
    <mergeCell ref="Q27:R28"/>
    <mergeCell ref="S27:S28"/>
    <mergeCell ref="T27:U28"/>
    <mergeCell ref="V27:W28"/>
    <mergeCell ref="AF25:AJ26"/>
    <mergeCell ref="AK25:AL28"/>
    <mergeCell ref="AM25:AN28"/>
    <mergeCell ref="AO25:AP28"/>
    <mergeCell ref="AQ25:AR28"/>
    <mergeCell ref="AS25:AU28"/>
    <mergeCell ref="AV25:AX28"/>
    <mergeCell ref="AY25:AY28"/>
    <mergeCell ref="AZ25:AZ28"/>
    <mergeCell ref="BA25:BA28"/>
    <mergeCell ref="G27:H28"/>
    <mergeCell ref="I27:I28"/>
    <mergeCell ref="J27:K28"/>
    <mergeCell ref="L27:M28"/>
    <mergeCell ref="N27:N28"/>
    <mergeCell ref="O27:P28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Y29:AY32"/>
    <mergeCell ref="AZ29:AZ32"/>
    <mergeCell ref="BA29:BA32"/>
    <mergeCell ref="G31:H32"/>
    <mergeCell ref="I31:I32"/>
    <mergeCell ref="J31:K32"/>
    <mergeCell ref="L31:M32"/>
    <mergeCell ref="N31:N32"/>
    <mergeCell ref="AA29:AE30"/>
    <mergeCell ref="AF29:AJ32"/>
    <mergeCell ref="S31:S32"/>
    <mergeCell ref="T31:U32"/>
    <mergeCell ref="V31:W32"/>
    <mergeCell ref="X31:X32"/>
    <mergeCell ref="AS29:AU32"/>
    <mergeCell ref="AV29:AX32"/>
    <mergeCell ref="AK29:AL32"/>
    <mergeCell ref="AM29:AN32"/>
    <mergeCell ref="AO29:AP32"/>
    <mergeCell ref="AQ29:AR32"/>
    <mergeCell ref="I34:AJ34"/>
    <mergeCell ref="Y31:Z32"/>
    <mergeCell ref="AA31:AB32"/>
    <mergeCell ref="AC31:AC32"/>
    <mergeCell ref="AD31:AE32"/>
    <mergeCell ref="B33:H33"/>
    <mergeCell ref="I33:L33"/>
    <mergeCell ref="M33:AT33"/>
    <mergeCell ref="O31:P32"/>
    <mergeCell ref="Q31:R32"/>
  </mergeCells>
  <phoneticPr fontId="34"/>
  <pageMargins left="0.25" right="0.25" top="0.75" bottom="0.75" header="0.3" footer="0.3"/>
  <pageSetup paperSize="9" firstPageNumber="0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opLeftCell="A4" zoomScaleNormal="100" workbookViewId="0">
      <selection activeCell="H15" sqref="H15:H18"/>
    </sheetView>
  </sheetViews>
  <sheetFormatPr defaultColWidth="9" defaultRowHeight="13.2" x14ac:dyDescent="0.2"/>
  <cols>
    <col min="1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42876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102</v>
      </c>
      <c r="C3" s="311"/>
      <c r="D3" s="311"/>
      <c r="E3" s="311"/>
      <c r="F3" s="311"/>
      <c r="G3" s="311"/>
      <c r="H3" s="312"/>
      <c r="I3" s="310" t="s">
        <v>148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175</v>
      </c>
      <c r="C4" s="305"/>
      <c r="D4" s="305"/>
      <c r="E4" s="17"/>
      <c r="F4" s="17"/>
      <c r="G4" s="17"/>
      <c r="H4" s="18"/>
      <c r="I4" s="304" t="s">
        <v>177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119</v>
      </c>
      <c r="C5" s="307"/>
      <c r="D5" s="307"/>
      <c r="E5" s="19" t="s">
        <v>111</v>
      </c>
      <c r="F5" s="307" t="s">
        <v>114</v>
      </c>
      <c r="G5" s="307"/>
      <c r="H5" s="308"/>
      <c r="I5" s="306" t="s">
        <v>179</v>
      </c>
      <c r="J5" s="307"/>
      <c r="K5" s="307"/>
      <c r="L5" s="19" t="s">
        <v>111</v>
      </c>
      <c r="M5" s="307" t="s">
        <v>44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SUM(D7:D10)</f>
        <v>63</v>
      </c>
      <c r="C7" s="23"/>
      <c r="D7" s="24">
        <v>20</v>
      </c>
      <c r="E7" s="24" t="s">
        <v>182</v>
      </c>
      <c r="F7" s="24">
        <v>10</v>
      </c>
      <c r="G7" s="25"/>
      <c r="H7" s="300">
        <f>SUM(F7:F10)</f>
        <v>34</v>
      </c>
      <c r="I7" s="300">
        <f>SUM(K7:K10)</f>
        <v>65</v>
      </c>
      <c r="J7" s="23"/>
      <c r="K7" s="24">
        <v>18</v>
      </c>
      <c r="L7" s="24" t="s">
        <v>182</v>
      </c>
      <c r="M7" s="24">
        <v>14</v>
      </c>
      <c r="N7" s="25"/>
      <c r="O7" s="300">
        <f>SUM(M7:M10)</f>
        <v>81</v>
      </c>
    </row>
    <row r="8" spans="1:15" ht="13.5" customHeight="1" x14ac:dyDescent="0.2">
      <c r="A8" s="302"/>
      <c r="B8" s="300"/>
      <c r="C8" s="26"/>
      <c r="D8" s="24">
        <v>11</v>
      </c>
      <c r="E8" s="24" t="s">
        <v>182</v>
      </c>
      <c r="F8" s="24">
        <v>6</v>
      </c>
      <c r="G8" s="27"/>
      <c r="H8" s="300"/>
      <c r="I8" s="300"/>
      <c r="J8" s="26"/>
      <c r="K8" s="24">
        <v>13</v>
      </c>
      <c r="L8" s="24" t="s">
        <v>182</v>
      </c>
      <c r="M8" s="24">
        <v>26</v>
      </c>
      <c r="N8" s="27"/>
      <c r="O8" s="300"/>
    </row>
    <row r="9" spans="1:15" ht="13.5" customHeight="1" x14ac:dyDescent="0.2">
      <c r="A9" s="302"/>
      <c r="B9" s="300"/>
      <c r="C9" s="26"/>
      <c r="D9" s="24">
        <v>16</v>
      </c>
      <c r="E9" s="24" t="s">
        <v>182</v>
      </c>
      <c r="F9" s="24">
        <v>8</v>
      </c>
      <c r="G9" s="27"/>
      <c r="H9" s="300"/>
      <c r="I9" s="300"/>
      <c r="J9" s="26"/>
      <c r="K9" s="24">
        <v>27</v>
      </c>
      <c r="L9" s="24" t="s">
        <v>182</v>
      </c>
      <c r="M9" s="24">
        <v>16</v>
      </c>
      <c r="N9" s="27"/>
      <c r="O9" s="300"/>
    </row>
    <row r="10" spans="1:15" ht="13.5" customHeight="1" x14ac:dyDescent="0.2">
      <c r="A10" s="302"/>
      <c r="B10" s="300"/>
      <c r="C10" s="28"/>
      <c r="D10" s="24">
        <v>16</v>
      </c>
      <c r="E10" s="24" t="s">
        <v>182</v>
      </c>
      <c r="F10" s="24">
        <v>10</v>
      </c>
      <c r="G10" s="29"/>
      <c r="H10" s="300"/>
      <c r="I10" s="300"/>
      <c r="J10" s="28"/>
      <c r="K10" s="24">
        <v>7</v>
      </c>
      <c r="L10" s="24" t="s">
        <v>182</v>
      </c>
      <c r="M10" s="24">
        <v>25</v>
      </c>
      <c r="N10" s="29"/>
      <c r="O10" s="300"/>
    </row>
    <row r="11" spans="1:15" ht="13.5" customHeight="1" x14ac:dyDescent="0.2">
      <c r="A11" s="303"/>
      <c r="B11" s="28"/>
      <c r="C11" s="30"/>
      <c r="D11" s="31"/>
      <c r="E11" s="32"/>
      <c r="F11" s="33"/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184</v>
      </c>
      <c r="C12" s="305"/>
      <c r="D12" s="305"/>
      <c r="E12" s="17"/>
      <c r="F12" s="17"/>
      <c r="G12" s="17"/>
      <c r="H12" s="18"/>
      <c r="I12" s="304" t="s">
        <v>185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141</v>
      </c>
      <c r="C13" s="307"/>
      <c r="D13" s="307"/>
      <c r="E13" s="19" t="s">
        <v>111</v>
      </c>
      <c r="F13" s="307" t="s">
        <v>135</v>
      </c>
      <c r="G13" s="307"/>
      <c r="H13" s="308"/>
      <c r="I13" s="306" t="s">
        <v>108</v>
      </c>
      <c r="J13" s="307"/>
      <c r="K13" s="307"/>
      <c r="L13" s="19" t="s">
        <v>111</v>
      </c>
      <c r="M13" s="307" t="s">
        <v>106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SUM(D15:D18)</f>
        <v>0</v>
      </c>
      <c r="C15" s="23"/>
      <c r="D15" s="24"/>
      <c r="E15" s="24" t="s">
        <v>182</v>
      </c>
      <c r="F15" s="24"/>
      <c r="G15" s="25"/>
      <c r="H15" s="300">
        <v>20</v>
      </c>
      <c r="I15" s="300">
        <f>SUM(K15:K18)</f>
        <v>57</v>
      </c>
      <c r="J15" s="23"/>
      <c r="K15" s="24">
        <v>11</v>
      </c>
      <c r="L15" s="24" t="s">
        <v>182</v>
      </c>
      <c r="M15" s="24">
        <v>8</v>
      </c>
      <c r="N15" s="25"/>
      <c r="O15" s="300">
        <f>SUM(M15:M18)</f>
        <v>54</v>
      </c>
    </row>
    <row r="16" spans="1:15" s="10" customFormat="1" ht="13.5" customHeight="1" x14ac:dyDescent="0.2">
      <c r="A16" s="302"/>
      <c r="B16" s="300"/>
      <c r="C16" s="26"/>
      <c r="D16" s="24"/>
      <c r="E16" s="24" t="s">
        <v>182</v>
      </c>
      <c r="F16" s="24"/>
      <c r="G16" s="27"/>
      <c r="H16" s="300"/>
      <c r="I16" s="300"/>
      <c r="J16" s="26"/>
      <c r="K16" s="24">
        <v>14</v>
      </c>
      <c r="L16" s="24" t="s">
        <v>182</v>
      </c>
      <c r="M16" s="24">
        <v>17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/>
      <c r="E17" s="24" t="s">
        <v>182</v>
      </c>
      <c r="F17" s="24"/>
      <c r="G17" s="27"/>
      <c r="H17" s="300"/>
      <c r="I17" s="300"/>
      <c r="J17" s="26"/>
      <c r="K17" s="24">
        <v>16</v>
      </c>
      <c r="L17" s="24" t="s">
        <v>182</v>
      </c>
      <c r="M17" s="24">
        <v>12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/>
      <c r="E18" s="24" t="s">
        <v>182</v>
      </c>
      <c r="F18" s="24"/>
      <c r="G18" s="29"/>
      <c r="H18" s="300"/>
      <c r="I18" s="300"/>
      <c r="J18" s="28"/>
      <c r="K18" s="24">
        <v>16</v>
      </c>
      <c r="L18" s="24" t="s">
        <v>182</v>
      </c>
      <c r="M18" s="24">
        <v>17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177</v>
      </c>
      <c r="C20" s="305"/>
      <c r="D20" s="305"/>
      <c r="E20" s="17"/>
      <c r="F20" s="17"/>
      <c r="G20" s="17"/>
      <c r="H20" s="18"/>
      <c r="I20" s="304" t="s">
        <v>186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188</v>
      </c>
      <c r="C21" s="307"/>
      <c r="D21" s="307"/>
      <c r="E21" s="19" t="s">
        <v>111</v>
      </c>
      <c r="F21" s="307" t="s">
        <v>56</v>
      </c>
      <c r="G21" s="307"/>
      <c r="H21" s="308"/>
      <c r="I21" s="306" t="s">
        <v>21</v>
      </c>
      <c r="J21" s="307"/>
      <c r="K21" s="307"/>
      <c r="L21" s="19" t="s">
        <v>111</v>
      </c>
      <c r="M21" s="307" t="s">
        <v>29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77</v>
      </c>
      <c r="C23" s="23"/>
      <c r="D23" s="24">
        <v>16</v>
      </c>
      <c r="E23" s="24" t="s">
        <v>182</v>
      </c>
      <c r="F23" s="24">
        <v>10</v>
      </c>
      <c r="G23" s="25"/>
      <c r="H23" s="300">
        <f>SUM(F23:F26)</f>
        <v>66</v>
      </c>
      <c r="I23" s="300">
        <f>SUM(K23:K26)</f>
        <v>38</v>
      </c>
      <c r="J23" s="23"/>
      <c r="K23" s="24">
        <v>7</v>
      </c>
      <c r="L23" s="24" t="s">
        <v>182</v>
      </c>
      <c r="M23" s="24">
        <v>13</v>
      </c>
      <c r="N23" s="25"/>
      <c r="O23" s="300">
        <f>SUM(M23:M26)</f>
        <v>83</v>
      </c>
    </row>
    <row r="24" spans="1:15" s="10" customFormat="1" ht="13.5" customHeight="1" x14ac:dyDescent="0.2">
      <c r="A24" s="302"/>
      <c r="B24" s="300"/>
      <c r="C24" s="26"/>
      <c r="D24" s="24">
        <v>19</v>
      </c>
      <c r="E24" s="24" t="s">
        <v>182</v>
      </c>
      <c r="F24" s="24">
        <v>16</v>
      </c>
      <c r="G24" s="27"/>
      <c r="H24" s="300"/>
      <c r="I24" s="300"/>
      <c r="J24" s="26"/>
      <c r="K24" s="24">
        <v>6</v>
      </c>
      <c r="L24" s="24" t="s">
        <v>182</v>
      </c>
      <c r="M24" s="24">
        <v>21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23</v>
      </c>
      <c r="E25" s="24" t="s">
        <v>182</v>
      </c>
      <c r="F25" s="24">
        <v>15</v>
      </c>
      <c r="G25" s="27"/>
      <c r="H25" s="300"/>
      <c r="I25" s="300"/>
      <c r="J25" s="26"/>
      <c r="K25" s="24">
        <v>13</v>
      </c>
      <c r="L25" s="24" t="s">
        <v>182</v>
      </c>
      <c r="M25" s="24">
        <v>27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19</v>
      </c>
      <c r="E26" s="24" t="s">
        <v>182</v>
      </c>
      <c r="F26" s="24">
        <v>25</v>
      </c>
      <c r="G26" s="29"/>
      <c r="H26" s="300"/>
      <c r="I26" s="300"/>
      <c r="J26" s="28"/>
      <c r="K26" s="24">
        <v>12</v>
      </c>
      <c r="L26" s="24" t="s">
        <v>182</v>
      </c>
      <c r="M26" s="24">
        <v>22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190</v>
      </c>
      <c r="C28" s="305"/>
      <c r="D28" s="305"/>
      <c r="E28" s="17"/>
      <c r="F28" s="17"/>
      <c r="G28" s="17"/>
      <c r="H28" s="18"/>
      <c r="I28" s="304" t="s">
        <v>191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153</v>
      </c>
      <c r="C29" s="307"/>
      <c r="D29" s="307"/>
      <c r="E29" s="19" t="s">
        <v>111</v>
      </c>
      <c r="F29" s="307" t="s">
        <v>193</v>
      </c>
      <c r="G29" s="307"/>
      <c r="H29" s="308"/>
      <c r="I29" s="306" t="s">
        <v>10</v>
      </c>
      <c r="J29" s="307"/>
      <c r="K29" s="307"/>
      <c r="L29" s="19" t="s">
        <v>111</v>
      </c>
      <c r="M29" s="307" t="s">
        <v>40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SUM(D31:D34)</f>
        <v>73</v>
      </c>
      <c r="C31" s="23"/>
      <c r="D31" s="24">
        <v>26</v>
      </c>
      <c r="E31" s="24" t="s">
        <v>182</v>
      </c>
      <c r="F31" s="24">
        <v>9</v>
      </c>
      <c r="G31" s="25"/>
      <c r="H31" s="300">
        <f>SUM(F31:F34)</f>
        <v>40</v>
      </c>
      <c r="I31" s="300">
        <f>SUM(K31:K34)</f>
        <v>63</v>
      </c>
      <c r="J31" s="23"/>
      <c r="K31" s="24">
        <v>11</v>
      </c>
      <c r="L31" s="24" t="s">
        <v>182</v>
      </c>
      <c r="M31" s="24">
        <v>13</v>
      </c>
      <c r="N31" s="25"/>
      <c r="O31" s="300">
        <f>SUM(M31:M34)</f>
        <v>36</v>
      </c>
    </row>
    <row r="32" spans="1:15" s="10" customFormat="1" ht="13.5" customHeight="1" x14ac:dyDescent="0.2">
      <c r="A32" s="302"/>
      <c r="B32" s="300"/>
      <c r="C32" s="26"/>
      <c r="D32" s="24">
        <v>18</v>
      </c>
      <c r="E32" s="24" t="s">
        <v>182</v>
      </c>
      <c r="F32" s="24">
        <v>10</v>
      </c>
      <c r="G32" s="27"/>
      <c r="H32" s="300"/>
      <c r="I32" s="300"/>
      <c r="J32" s="26"/>
      <c r="K32" s="24">
        <v>13</v>
      </c>
      <c r="L32" s="24" t="s">
        <v>182</v>
      </c>
      <c r="M32" s="24">
        <v>8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19</v>
      </c>
      <c r="E33" s="24" t="s">
        <v>182</v>
      </c>
      <c r="F33" s="24">
        <v>10</v>
      </c>
      <c r="G33" s="27"/>
      <c r="H33" s="300"/>
      <c r="I33" s="300"/>
      <c r="J33" s="26"/>
      <c r="K33" s="24">
        <v>20</v>
      </c>
      <c r="L33" s="24" t="s">
        <v>182</v>
      </c>
      <c r="M33" s="24">
        <v>6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10</v>
      </c>
      <c r="E34" s="24" t="s">
        <v>182</v>
      </c>
      <c r="F34" s="24">
        <v>11</v>
      </c>
      <c r="G34" s="29"/>
      <c r="H34" s="300"/>
      <c r="I34" s="300"/>
      <c r="J34" s="28"/>
      <c r="K34" s="24">
        <v>19</v>
      </c>
      <c r="L34" s="24" t="s">
        <v>182</v>
      </c>
      <c r="M34" s="24">
        <v>9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x14ac:dyDescent="0.2">
      <c r="A36" s="301">
        <v>5</v>
      </c>
      <c r="B36" s="304" t="s">
        <v>194</v>
      </c>
      <c r="C36" s="305"/>
      <c r="D36" s="305"/>
      <c r="E36" s="17"/>
      <c r="F36" s="17"/>
      <c r="G36" s="17"/>
      <c r="H36" s="18"/>
      <c r="I36" s="304" t="s">
        <v>195</v>
      </c>
      <c r="J36" s="305"/>
      <c r="K36" s="305"/>
      <c r="L36" s="17"/>
      <c r="M36" s="17"/>
      <c r="N36" s="17"/>
      <c r="O36" s="18"/>
    </row>
    <row r="37" spans="1:15" s="10" customFormat="1" x14ac:dyDescent="0.2">
      <c r="A37" s="302"/>
      <c r="B37" s="306" t="s">
        <v>131</v>
      </c>
      <c r="C37" s="307"/>
      <c r="D37" s="307"/>
      <c r="E37" s="19" t="s">
        <v>111</v>
      </c>
      <c r="F37" s="307" t="s">
        <v>122</v>
      </c>
      <c r="G37" s="307"/>
      <c r="H37" s="308"/>
      <c r="I37" s="306" t="s">
        <v>104</v>
      </c>
      <c r="J37" s="307"/>
      <c r="K37" s="307"/>
      <c r="L37" s="19" t="s">
        <v>111</v>
      </c>
      <c r="M37" s="307" t="s">
        <v>98</v>
      </c>
      <c r="N37" s="307"/>
      <c r="O37" s="308"/>
    </row>
    <row r="38" spans="1:15" s="10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64</v>
      </c>
      <c r="C39" s="23"/>
      <c r="D39" s="24">
        <v>11</v>
      </c>
      <c r="E39" s="24" t="s">
        <v>182</v>
      </c>
      <c r="F39" s="24">
        <v>12</v>
      </c>
      <c r="G39" s="25"/>
      <c r="H39" s="300">
        <f>SUM(F39:F42)</f>
        <v>33</v>
      </c>
      <c r="I39" s="300">
        <f>SUM(K39:K42)</f>
        <v>36</v>
      </c>
      <c r="J39" s="23"/>
      <c r="K39" s="24">
        <v>10</v>
      </c>
      <c r="L39" s="24" t="s">
        <v>182</v>
      </c>
      <c r="M39" s="24">
        <v>16</v>
      </c>
      <c r="N39" s="25"/>
      <c r="O39" s="300">
        <f>SUM(M39:M42)</f>
        <v>50</v>
      </c>
    </row>
    <row r="40" spans="1:15" s="10" customFormat="1" ht="13.5" customHeight="1" x14ac:dyDescent="0.2">
      <c r="A40" s="302"/>
      <c r="B40" s="300"/>
      <c r="C40" s="26"/>
      <c r="D40" s="24">
        <v>20</v>
      </c>
      <c r="E40" s="24" t="s">
        <v>182</v>
      </c>
      <c r="F40" s="24">
        <v>4</v>
      </c>
      <c r="G40" s="27"/>
      <c r="H40" s="300"/>
      <c r="I40" s="300"/>
      <c r="J40" s="26"/>
      <c r="K40" s="24">
        <v>8</v>
      </c>
      <c r="L40" s="24" t="s">
        <v>182</v>
      </c>
      <c r="M40" s="24">
        <v>12</v>
      </c>
      <c r="N40" s="27"/>
      <c r="O40" s="300"/>
    </row>
    <row r="41" spans="1:15" s="10" customFormat="1" ht="13.5" customHeight="1" x14ac:dyDescent="0.2">
      <c r="A41" s="302"/>
      <c r="B41" s="300"/>
      <c r="C41" s="26"/>
      <c r="D41" s="24">
        <v>22</v>
      </c>
      <c r="E41" s="24" t="s">
        <v>182</v>
      </c>
      <c r="F41" s="24">
        <v>9</v>
      </c>
      <c r="G41" s="27"/>
      <c r="H41" s="300"/>
      <c r="I41" s="300"/>
      <c r="J41" s="26"/>
      <c r="K41" s="24">
        <v>9</v>
      </c>
      <c r="L41" s="24" t="s">
        <v>182</v>
      </c>
      <c r="M41" s="24">
        <v>12</v>
      </c>
      <c r="N41" s="27"/>
      <c r="O41" s="300"/>
    </row>
    <row r="42" spans="1:15" s="10" customFormat="1" ht="13.5" customHeight="1" x14ac:dyDescent="0.2">
      <c r="A42" s="302"/>
      <c r="B42" s="300"/>
      <c r="C42" s="28"/>
      <c r="D42" s="24">
        <v>11</v>
      </c>
      <c r="E42" s="24" t="s">
        <v>182</v>
      </c>
      <c r="F42" s="24">
        <v>8</v>
      </c>
      <c r="G42" s="29"/>
      <c r="H42" s="300"/>
      <c r="I42" s="300"/>
      <c r="J42" s="28"/>
      <c r="K42" s="24">
        <v>9</v>
      </c>
      <c r="L42" s="24" t="s">
        <v>182</v>
      </c>
      <c r="M42" s="24">
        <v>10</v>
      </c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42876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197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9</v>
      </c>
      <c r="C47" s="311"/>
      <c r="D47" s="311"/>
      <c r="E47" s="311"/>
      <c r="F47" s="311"/>
      <c r="G47" s="311"/>
      <c r="H47" s="312"/>
      <c r="I47" s="310" t="s">
        <v>9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199</v>
      </c>
      <c r="C48" s="305"/>
      <c r="D48" s="305"/>
      <c r="E48" s="17"/>
      <c r="F48" s="17"/>
      <c r="G48" s="17"/>
      <c r="H48" s="18"/>
      <c r="I48" s="304" t="s">
        <v>186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161</v>
      </c>
      <c r="C49" s="307"/>
      <c r="D49" s="307"/>
      <c r="E49" s="19" t="s">
        <v>111</v>
      </c>
      <c r="F49" s="307" t="s">
        <v>72</v>
      </c>
      <c r="G49" s="307"/>
      <c r="H49" s="308"/>
      <c r="I49" s="306" t="s">
        <v>36</v>
      </c>
      <c r="J49" s="307"/>
      <c r="K49" s="307"/>
      <c r="L49" s="19" t="s">
        <v>111</v>
      </c>
      <c r="M49" s="307" t="s">
        <v>76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f>SUM(D51:D54)</f>
        <v>73</v>
      </c>
      <c r="C51" s="23"/>
      <c r="D51" s="24">
        <v>19</v>
      </c>
      <c r="E51" s="24" t="s">
        <v>182</v>
      </c>
      <c r="F51" s="24">
        <v>16</v>
      </c>
      <c r="G51" s="25"/>
      <c r="H51" s="300">
        <f>SUM(F51:F54)</f>
        <v>66</v>
      </c>
      <c r="I51" s="300">
        <f>SUM(K51:K54)</f>
        <v>79</v>
      </c>
      <c r="J51" s="23"/>
      <c r="K51" s="24">
        <v>22</v>
      </c>
      <c r="L51" s="24" t="s">
        <v>182</v>
      </c>
      <c r="M51" s="24">
        <v>7</v>
      </c>
      <c r="N51" s="25"/>
      <c r="O51" s="300">
        <f>SUM(M51:M54)</f>
        <v>70</v>
      </c>
    </row>
    <row r="52" spans="1:15" s="10" customFormat="1" ht="13.5" customHeight="1" x14ac:dyDescent="0.2">
      <c r="A52" s="302"/>
      <c r="B52" s="300"/>
      <c r="C52" s="26"/>
      <c r="D52" s="24">
        <v>11</v>
      </c>
      <c r="E52" s="24" t="s">
        <v>182</v>
      </c>
      <c r="F52" s="24">
        <v>23</v>
      </c>
      <c r="G52" s="27"/>
      <c r="H52" s="300"/>
      <c r="I52" s="300"/>
      <c r="J52" s="26"/>
      <c r="K52" s="24">
        <v>15</v>
      </c>
      <c r="L52" s="24" t="s">
        <v>182</v>
      </c>
      <c r="M52" s="24">
        <v>18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>
        <v>25</v>
      </c>
      <c r="E53" s="24" t="s">
        <v>182</v>
      </c>
      <c r="F53" s="24">
        <v>12</v>
      </c>
      <c r="G53" s="27"/>
      <c r="H53" s="300"/>
      <c r="I53" s="300"/>
      <c r="J53" s="26"/>
      <c r="K53" s="24">
        <v>17</v>
      </c>
      <c r="L53" s="24" t="s">
        <v>182</v>
      </c>
      <c r="M53" s="24">
        <v>20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>
        <v>18</v>
      </c>
      <c r="E54" s="24" t="s">
        <v>182</v>
      </c>
      <c r="F54" s="24">
        <v>15</v>
      </c>
      <c r="G54" s="29"/>
      <c r="H54" s="300"/>
      <c r="I54" s="300"/>
      <c r="J54" s="28"/>
      <c r="K54" s="24">
        <v>25</v>
      </c>
      <c r="L54" s="24" t="s">
        <v>182</v>
      </c>
      <c r="M54" s="24">
        <v>25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194</v>
      </c>
      <c r="C56" s="305"/>
      <c r="D56" s="305"/>
      <c r="E56" s="17"/>
      <c r="F56" s="17"/>
      <c r="G56" s="17"/>
      <c r="H56" s="18"/>
      <c r="I56" s="304" t="s">
        <v>191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129</v>
      </c>
      <c r="C57" s="307"/>
      <c r="D57" s="307"/>
      <c r="E57" s="19" t="s">
        <v>111</v>
      </c>
      <c r="F57" s="307" t="s">
        <v>124</v>
      </c>
      <c r="G57" s="307"/>
      <c r="H57" s="308"/>
      <c r="I57" s="306" t="s">
        <v>75</v>
      </c>
      <c r="J57" s="307"/>
      <c r="K57" s="307"/>
      <c r="L57" s="19" t="s">
        <v>111</v>
      </c>
      <c r="M57" s="307" t="s">
        <v>89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f>SUM(D59:D62)</f>
        <v>44</v>
      </c>
      <c r="C59" s="23"/>
      <c r="D59" s="24">
        <v>11</v>
      </c>
      <c r="E59" s="24" t="s">
        <v>182</v>
      </c>
      <c r="F59" s="24">
        <v>20</v>
      </c>
      <c r="G59" s="25"/>
      <c r="H59" s="300">
        <f>SUM(F59:F62)</f>
        <v>50</v>
      </c>
      <c r="I59" s="300">
        <f>SUM(K59:K62)</f>
        <v>47</v>
      </c>
      <c r="J59" s="23"/>
      <c r="K59" s="24">
        <v>13</v>
      </c>
      <c r="L59" s="24" t="s">
        <v>182</v>
      </c>
      <c r="M59" s="24">
        <v>9</v>
      </c>
      <c r="N59" s="25"/>
      <c r="O59" s="300">
        <f>SUM(M59:M62)</f>
        <v>45</v>
      </c>
    </row>
    <row r="60" spans="1:15" s="10" customFormat="1" ht="13.5" customHeight="1" x14ac:dyDescent="0.2">
      <c r="A60" s="302"/>
      <c r="B60" s="300"/>
      <c r="C60" s="26"/>
      <c r="D60" s="24">
        <v>12</v>
      </c>
      <c r="E60" s="24" t="s">
        <v>182</v>
      </c>
      <c r="F60" s="24">
        <v>9</v>
      </c>
      <c r="G60" s="27"/>
      <c r="H60" s="300"/>
      <c r="I60" s="300"/>
      <c r="J60" s="26"/>
      <c r="K60" s="24">
        <v>14</v>
      </c>
      <c r="L60" s="24" t="s">
        <v>182</v>
      </c>
      <c r="M60" s="24">
        <v>12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9</v>
      </c>
      <c r="E61" s="24" t="s">
        <v>182</v>
      </c>
      <c r="F61" s="24">
        <v>13</v>
      </c>
      <c r="G61" s="27"/>
      <c r="H61" s="300"/>
      <c r="I61" s="300"/>
      <c r="J61" s="26"/>
      <c r="K61" s="24">
        <v>11</v>
      </c>
      <c r="L61" s="24" t="s">
        <v>182</v>
      </c>
      <c r="M61" s="24">
        <v>9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12</v>
      </c>
      <c r="E62" s="24" t="s">
        <v>182</v>
      </c>
      <c r="F62" s="24">
        <v>8</v>
      </c>
      <c r="G62" s="29"/>
      <c r="H62" s="300"/>
      <c r="I62" s="300"/>
      <c r="J62" s="28"/>
      <c r="K62" s="24">
        <v>9</v>
      </c>
      <c r="L62" s="24" t="s">
        <v>182</v>
      </c>
      <c r="M62" s="24">
        <v>15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184</v>
      </c>
      <c r="C64" s="305"/>
      <c r="D64" s="305"/>
      <c r="E64" s="17"/>
      <c r="F64" s="17"/>
      <c r="G64" s="17"/>
      <c r="H64" s="18"/>
      <c r="I64" s="304" t="s">
        <v>177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139</v>
      </c>
      <c r="C65" s="307"/>
      <c r="D65" s="307"/>
      <c r="E65" s="19" t="s">
        <v>111</v>
      </c>
      <c r="F65" s="307" t="s">
        <v>125</v>
      </c>
      <c r="G65" s="307"/>
      <c r="H65" s="308"/>
      <c r="I65" s="306" t="s">
        <v>192</v>
      </c>
      <c r="J65" s="307"/>
      <c r="K65" s="307"/>
      <c r="L65" s="19" t="s">
        <v>111</v>
      </c>
      <c r="M65" s="307" t="s">
        <v>200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f>SUM(D67:D70)</f>
        <v>52</v>
      </c>
      <c r="C67" s="23"/>
      <c r="D67" s="24">
        <v>13</v>
      </c>
      <c r="E67" s="24" t="s">
        <v>182</v>
      </c>
      <c r="F67" s="24">
        <v>16</v>
      </c>
      <c r="G67" s="25"/>
      <c r="H67" s="300">
        <f>SUM(F67:F70)</f>
        <v>51</v>
      </c>
      <c r="I67" s="300">
        <f>SUM(K67:K70)</f>
        <v>45</v>
      </c>
      <c r="J67" s="23"/>
      <c r="K67" s="24">
        <v>13</v>
      </c>
      <c r="L67" s="24" t="s">
        <v>182</v>
      </c>
      <c r="M67" s="24">
        <v>30</v>
      </c>
      <c r="N67" s="25"/>
      <c r="O67" s="300">
        <f>SUM(M67:M70)</f>
        <v>106</v>
      </c>
    </row>
    <row r="68" spans="1:15" s="10" customFormat="1" ht="13.5" customHeight="1" x14ac:dyDescent="0.2">
      <c r="A68" s="302"/>
      <c r="B68" s="300"/>
      <c r="C68" s="26"/>
      <c r="D68" s="24">
        <v>11</v>
      </c>
      <c r="E68" s="24" t="s">
        <v>182</v>
      </c>
      <c r="F68" s="24">
        <v>10</v>
      </c>
      <c r="G68" s="27"/>
      <c r="H68" s="300"/>
      <c r="I68" s="300"/>
      <c r="J68" s="26"/>
      <c r="K68" s="24">
        <v>10</v>
      </c>
      <c r="L68" s="24" t="s">
        <v>182</v>
      </c>
      <c r="M68" s="24">
        <v>19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13</v>
      </c>
      <c r="E69" s="24" t="s">
        <v>182</v>
      </c>
      <c r="F69" s="24">
        <v>14</v>
      </c>
      <c r="G69" s="27"/>
      <c r="H69" s="300"/>
      <c r="I69" s="300"/>
      <c r="J69" s="26"/>
      <c r="K69" s="24">
        <v>12</v>
      </c>
      <c r="L69" s="24" t="s">
        <v>182</v>
      </c>
      <c r="M69" s="24">
        <v>26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15</v>
      </c>
      <c r="E70" s="24" t="s">
        <v>182</v>
      </c>
      <c r="F70" s="24">
        <v>11</v>
      </c>
      <c r="G70" s="29"/>
      <c r="H70" s="300"/>
      <c r="I70" s="300"/>
      <c r="J70" s="28"/>
      <c r="K70" s="24">
        <v>10</v>
      </c>
      <c r="L70" s="24" t="s">
        <v>182</v>
      </c>
      <c r="M70" s="24">
        <v>31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199</v>
      </c>
      <c r="C72" s="305"/>
      <c r="D72" s="305"/>
      <c r="E72" s="17"/>
      <c r="F72" s="17"/>
      <c r="G72" s="17"/>
      <c r="H72" s="18"/>
      <c r="I72" s="304" t="s">
        <v>190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80</v>
      </c>
      <c r="C73" s="307"/>
      <c r="D73" s="307"/>
      <c r="E73" s="19" t="s">
        <v>111</v>
      </c>
      <c r="F73" s="307" t="s">
        <v>74</v>
      </c>
      <c r="G73" s="307"/>
      <c r="H73" s="308"/>
      <c r="I73" s="306" t="s">
        <v>152</v>
      </c>
      <c r="J73" s="307"/>
      <c r="K73" s="307"/>
      <c r="L73" s="19" t="s">
        <v>111</v>
      </c>
      <c r="M73" s="307" t="s">
        <v>146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f>SUM(D75:D78)</f>
        <v>78</v>
      </c>
      <c r="C75" s="23"/>
      <c r="D75" s="24">
        <v>24</v>
      </c>
      <c r="E75" s="24" t="s">
        <v>182</v>
      </c>
      <c r="F75" s="24">
        <v>13</v>
      </c>
      <c r="G75" s="25"/>
      <c r="H75" s="300">
        <f>SUM(F75:F78)</f>
        <v>70</v>
      </c>
      <c r="I75" s="300">
        <f>SUM(K75:K78)</f>
        <v>57</v>
      </c>
      <c r="J75" s="23"/>
      <c r="K75" s="24">
        <v>14</v>
      </c>
      <c r="L75" s="24" t="s">
        <v>182</v>
      </c>
      <c r="M75" s="24">
        <v>21</v>
      </c>
      <c r="N75" s="25"/>
      <c r="O75" s="300">
        <f>SUM(M75:M78)</f>
        <v>71</v>
      </c>
    </row>
    <row r="76" spans="1:15" ht="13.5" customHeight="1" x14ac:dyDescent="0.2">
      <c r="A76" s="302"/>
      <c r="B76" s="300"/>
      <c r="C76" s="26"/>
      <c r="D76" s="24">
        <v>17</v>
      </c>
      <c r="E76" s="24" t="s">
        <v>182</v>
      </c>
      <c r="F76" s="24">
        <v>23</v>
      </c>
      <c r="G76" s="27"/>
      <c r="H76" s="300"/>
      <c r="I76" s="300"/>
      <c r="J76" s="26"/>
      <c r="K76" s="24">
        <v>18</v>
      </c>
      <c r="L76" s="24" t="s">
        <v>182</v>
      </c>
      <c r="M76" s="24">
        <v>19</v>
      </c>
      <c r="N76" s="27"/>
      <c r="O76" s="300"/>
    </row>
    <row r="77" spans="1:15" ht="13.5" customHeight="1" x14ac:dyDescent="0.2">
      <c r="A77" s="302"/>
      <c r="B77" s="300"/>
      <c r="C77" s="26"/>
      <c r="D77" s="24">
        <v>20</v>
      </c>
      <c r="E77" s="24" t="s">
        <v>182</v>
      </c>
      <c r="F77" s="24">
        <v>21</v>
      </c>
      <c r="G77" s="27"/>
      <c r="H77" s="300"/>
      <c r="I77" s="300"/>
      <c r="J77" s="26"/>
      <c r="K77" s="24">
        <v>17</v>
      </c>
      <c r="L77" s="24" t="s">
        <v>182</v>
      </c>
      <c r="M77" s="24">
        <v>19</v>
      </c>
      <c r="N77" s="27"/>
      <c r="O77" s="300"/>
    </row>
    <row r="78" spans="1:15" ht="13.5" customHeight="1" x14ac:dyDescent="0.2">
      <c r="A78" s="302"/>
      <c r="B78" s="300"/>
      <c r="C78" s="28"/>
      <c r="D78" s="24">
        <v>17</v>
      </c>
      <c r="E78" s="24" t="s">
        <v>182</v>
      </c>
      <c r="F78" s="24">
        <v>13</v>
      </c>
      <c r="G78" s="29"/>
      <c r="H78" s="300"/>
      <c r="I78" s="300"/>
      <c r="J78" s="28"/>
      <c r="K78" s="24">
        <v>8</v>
      </c>
      <c r="L78" s="24" t="s">
        <v>182</v>
      </c>
      <c r="M78" s="24">
        <v>12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/>
      <c r="C80" s="305"/>
      <c r="D80" s="305"/>
      <c r="E80" s="17"/>
      <c r="F80" s="17"/>
      <c r="G80" s="17"/>
      <c r="H80" s="18"/>
      <c r="I80" s="304" t="s">
        <v>201</v>
      </c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/>
      <c r="C81" s="307"/>
      <c r="D81" s="307"/>
      <c r="E81" s="19" t="s">
        <v>111</v>
      </c>
      <c r="F81" s="307"/>
      <c r="G81" s="307"/>
      <c r="H81" s="308"/>
      <c r="I81" s="306" t="s">
        <v>117</v>
      </c>
      <c r="J81" s="307"/>
      <c r="K81" s="307"/>
      <c r="L81" s="19" t="s">
        <v>111</v>
      </c>
      <c r="M81" s="307" t="s">
        <v>115</v>
      </c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f>SUM(D83:D86)</f>
        <v>0</v>
      </c>
      <c r="C83" s="23"/>
      <c r="D83" s="24"/>
      <c r="E83" s="24" t="s">
        <v>182</v>
      </c>
      <c r="F83" s="24"/>
      <c r="G83" s="25"/>
      <c r="H83" s="300">
        <f>SUM(F83:F86)</f>
        <v>0</v>
      </c>
      <c r="I83" s="300">
        <f>SUM(K83:K86)</f>
        <v>54</v>
      </c>
      <c r="J83" s="23"/>
      <c r="K83" s="24">
        <v>12</v>
      </c>
      <c r="L83" s="24" t="s">
        <v>182</v>
      </c>
      <c r="M83" s="24">
        <v>10</v>
      </c>
      <c r="N83" s="25"/>
      <c r="O83" s="300">
        <f>SUM(M83:M86)</f>
        <v>40</v>
      </c>
    </row>
    <row r="84" spans="1:15" ht="13.5" customHeight="1" x14ac:dyDescent="0.2">
      <c r="A84" s="302"/>
      <c r="B84" s="300"/>
      <c r="C84" s="26"/>
      <c r="D84" s="24"/>
      <c r="E84" s="24" t="s">
        <v>182</v>
      </c>
      <c r="F84" s="24"/>
      <c r="G84" s="27"/>
      <c r="H84" s="300"/>
      <c r="I84" s="300"/>
      <c r="J84" s="26"/>
      <c r="K84" s="24">
        <v>14</v>
      </c>
      <c r="L84" s="24" t="s">
        <v>182</v>
      </c>
      <c r="M84" s="24">
        <v>11</v>
      </c>
      <c r="N84" s="27"/>
      <c r="O84" s="300"/>
    </row>
    <row r="85" spans="1:15" ht="13.5" customHeight="1" x14ac:dyDescent="0.2">
      <c r="A85" s="302"/>
      <c r="B85" s="300"/>
      <c r="C85" s="26"/>
      <c r="D85" s="24"/>
      <c r="E85" s="24" t="s">
        <v>182</v>
      </c>
      <c r="F85" s="24"/>
      <c r="G85" s="27"/>
      <c r="H85" s="300"/>
      <c r="I85" s="300"/>
      <c r="J85" s="26"/>
      <c r="K85" s="24">
        <v>16</v>
      </c>
      <c r="L85" s="24" t="s">
        <v>182</v>
      </c>
      <c r="M85" s="24">
        <v>10</v>
      </c>
      <c r="N85" s="27"/>
      <c r="O85" s="300"/>
    </row>
    <row r="86" spans="1:15" ht="13.5" customHeight="1" x14ac:dyDescent="0.2">
      <c r="A86" s="302"/>
      <c r="B86" s="300"/>
      <c r="C86" s="28"/>
      <c r="D86" s="24"/>
      <c r="E86" s="24" t="s">
        <v>182</v>
      </c>
      <c r="F86" s="24"/>
      <c r="G86" s="29"/>
      <c r="H86" s="300"/>
      <c r="I86" s="300"/>
      <c r="J86" s="28"/>
      <c r="K86" s="24">
        <v>12</v>
      </c>
      <c r="L86" s="24" t="s">
        <v>182</v>
      </c>
      <c r="M86" s="24">
        <v>9</v>
      </c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38" right="0.7" top="0.75" bottom="0.75" header="0.3" footer="0.3"/>
  <pageSetup paperSize="9" firstPageNumber="0" orientation="portrait" horizontalDpi="360" verticalDpi="360" r:id="rId1"/>
  <rowBreaks count="1" manualBreakCount="1">
    <brk id="4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opLeftCell="A34" zoomScaleNormal="100" workbookViewId="0">
      <selection activeCell="J54" sqref="J54"/>
    </sheetView>
  </sheetViews>
  <sheetFormatPr defaultColWidth="9" defaultRowHeight="13.2" x14ac:dyDescent="0.2"/>
  <cols>
    <col min="1" max="2" width="9" style="9" bestFit="1" customWidth="1"/>
    <col min="3" max="3" width="2" style="9" customWidth="1"/>
    <col min="4" max="6" width="6.21875" style="9" customWidth="1"/>
    <col min="7" max="7" width="2" style="9" customWidth="1"/>
    <col min="8" max="9" width="9" style="9" bestFit="1" customWidth="1"/>
    <col min="10" max="10" width="2" style="9" customWidth="1"/>
    <col min="11" max="13" width="6.21875" style="9" customWidth="1"/>
    <col min="14" max="14" width="2.109375" style="9" customWidth="1"/>
    <col min="15" max="15" width="9" style="9" bestFit="1"/>
    <col min="16" max="16384" width="9" style="9"/>
  </cols>
  <sheetData>
    <row r="1" spans="1:15" ht="16.2" x14ac:dyDescent="0.2">
      <c r="A1" s="313" t="s">
        <v>144</v>
      </c>
      <c r="B1" s="313"/>
      <c r="C1" s="11"/>
      <c r="D1" s="314">
        <v>42883</v>
      </c>
      <c r="E1" s="314"/>
      <c r="F1" s="314"/>
      <c r="G1" s="314"/>
      <c r="H1" s="314"/>
      <c r="I1" s="314"/>
      <c r="J1" s="314"/>
      <c r="K1" s="314"/>
      <c r="L1" s="314"/>
      <c r="M1" s="314"/>
      <c r="N1" s="12"/>
      <c r="O1" s="13"/>
    </row>
    <row r="2" spans="1:15" x14ac:dyDescent="0.2">
      <c r="A2" s="309" t="s">
        <v>171</v>
      </c>
      <c r="B2" s="309"/>
      <c r="C2" s="14"/>
      <c r="D2" s="309" t="s">
        <v>172</v>
      </c>
      <c r="E2" s="309"/>
      <c r="F2" s="309"/>
      <c r="G2" s="309"/>
      <c r="H2" s="309"/>
      <c r="I2" s="309"/>
      <c r="J2" s="309"/>
      <c r="K2" s="309"/>
      <c r="L2" s="309"/>
      <c r="M2" s="309"/>
      <c r="N2" s="14"/>
      <c r="O2" s="15"/>
    </row>
    <row r="3" spans="1:15" x14ac:dyDescent="0.2">
      <c r="A3" s="16"/>
      <c r="B3" s="310" t="s">
        <v>202</v>
      </c>
      <c r="C3" s="311"/>
      <c r="D3" s="311"/>
      <c r="E3" s="311"/>
      <c r="F3" s="311"/>
      <c r="G3" s="311"/>
      <c r="H3" s="312"/>
      <c r="I3" s="310" t="s">
        <v>204</v>
      </c>
      <c r="J3" s="311"/>
      <c r="K3" s="311"/>
      <c r="L3" s="311"/>
      <c r="M3" s="311"/>
      <c r="N3" s="311"/>
      <c r="O3" s="312"/>
    </row>
    <row r="4" spans="1:15" ht="13.5" customHeight="1" x14ac:dyDescent="0.2">
      <c r="A4" s="301">
        <v>1</v>
      </c>
      <c r="B4" s="304" t="s">
        <v>199</v>
      </c>
      <c r="C4" s="305"/>
      <c r="D4" s="305"/>
      <c r="E4" s="17"/>
      <c r="F4" s="17"/>
      <c r="G4" s="17"/>
      <c r="H4" s="18"/>
      <c r="I4" s="304" t="s">
        <v>194</v>
      </c>
      <c r="J4" s="305"/>
      <c r="K4" s="305"/>
      <c r="L4" s="17"/>
      <c r="M4" s="17"/>
      <c r="N4" s="17"/>
      <c r="O4" s="18"/>
    </row>
    <row r="5" spans="1:15" ht="13.5" customHeight="1" x14ac:dyDescent="0.2">
      <c r="A5" s="302"/>
      <c r="B5" s="306" t="s">
        <v>207</v>
      </c>
      <c r="C5" s="307"/>
      <c r="D5" s="307"/>
      <c r="E5" s="19" t="s">
        <v>111</v>
      </c>
      <c r="F5" s="307" t="s">
        <v>79</v>
      </c>
      <c r="G5" s="307"/>
      <c r="H5" s="308"/>
      <c r="I5" s="306" t="s">
        <v>126</v>
      </c>
      <c r="J5" s="307"/>
      <c r="K5" s="307"/>
      <c r="L5" s="19" t="s">
        <v>111</v>
      </c>
      <c r="M5" s="307" t="s">
        <v>127</v>
      </c>
      <c r="N5" s="307"/>
      <c r="O5" s="308"/>
    </row>
    <row r="6" spans="1:15" ht="13.5" customHeight="1" x14ac:dyDescent="0.2">
      <c r="A6" s="302"/>
      <c r="B6" s="20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22"/>
    </row>
    <row r="7" spans="1:15" ht="13.5" customHeight="1" x14ac:dyDescent="0.2">
      <c r="A7" s="302"/>
      <c r="B7" s="300">
        <f>SUM(D7:D11)</f>
        <v>89</v>
      </c>
      <c r="C7" s="23"/>
      <c r="D7" s="24">
        <v>21</v>
      </c>
      <c r="E7" s="24" t="s">
        <v>182</v>
      </c>
      <c r="F7" s="24">
        <v>10</v>
      </c>
      <c r="G7" s="25"/>
      <c r="H7" s="300">
        <f>SUM(F7:F11)</f>
        <v>76</v>
      </c>
      <c r="I7" s="300">
        <f>SUM(K7:K10)</f>
        <v>48</v>
      </c>
      <c r="J7" s="23"/>
      <c r="K7" s="24">
        <v>6</v>
      </c>
      <c r="L7" s="24" t="s">
        <v>182</v>
      </c>
      <c r="M7" s="24">
        <v>15</v>
      </c>
      <c r="N7" s="25"/>
      <c r="O7" s="300">
        <f>SUM(M7:M10)</f>
        <v>63</v>
      </c>
    </row>
    <row r="8" spans="1:15" ht="13.5" customHeight="1" x14ac:dyDescent="0.2">
      <c r="A8" s="302"/>
      <c r="B8" s="300"/>
      <c r="C8" s="26"/>
      <c r="D8" s="24">
        <v>13</v>
      </c>
      <c r="E8" s="24" t="s">
        <v>182</v>
      </c>
      <c r="F8" s="24">
        <v>18</v>
      </c>
      <c r="G8" s="27"/>
      <c r="H8" s="300"/>
      <c r="I8" s="300"/>
      <c r="J8" s="26"/>
      <c r="K8" s="24">
        <v>12</v>
      </c>
      <c r="L8" s="24" t="s">
        <v>182</v>
      </c>
      <c r="M8" s="24">
        <v>15</v>
      </c>
      <c r="N8" s="27"/>
      <c r="O8" s="300"/>
    </row>
    <row r="9" spans="1:15" ht="13.5" customHeight="1" x14ac:dyDescent="0.2">
      <c r="A9" s="302"/>
      <c r="B9" s="300"/>
      <c r="C9" s="26"/>
      <c r="D9" s="24">
        <v>13</v>
      </c>
      <c r="E9" s="24" t="s">
        <v>182</v>
      </c>
      <c r="F9" s="24">
        <v>24</v>
      </c>
      <c r="G9" s="27"/>
      <c r="H9" s="300"/>
      <c r="I9" s="300"/>
      <c r="J9" s="26"/>
      <c r="K9" s="24">
        <v>15</v>
      </c>
      <c r="L9" s="24" t="s">
        <v>182</v>
      </c>
      <c r="M9" s="24">
        <v>9</v>
      </c>
      <c r="N9" s="27"/>
      <c r="O9" s="300"/>
    </row>
    <row r="10" spans="1:15" ht="13.5" customHeight="1" x14ac:dyDescent="0.2">
      <c r="A10" s="302"/>
      <c r="B10" s="300"/>
      <c r="C10" s="28"/>
      <c r="D10" s="24">
        <v>27</v>
      </c>
      <c r="E10" s="24" t="s">
        <v>182</v>
      </c>
      <c r="F10" s="24">
        <v>22</v>
      </c>
      <c r="G10" s="29"/>
      <c r="H10" s="300"/>
      <c r="I10" s="300"/>
      <c r="J10" s="28"/>
      <c r="K10" s="24">
        <v>15</v>
      </c>
      <c r="L10" s="24" t="s">
        <v>182</v>
      </c>
      <c r="M10" s="24">
        <v>24</v>
      </c>
      <c r="N10" s="29"/>
      <c r="O10" s="300"/>
    </row>
    <row r="11" spans="1:15" ht="13.5" customHeight="1" x14ac:dyDescent="0.2">
      <c r="A11" s="303"/>
      <c r="B11" s="315" t="s">
        <v>209</v>
      </c>
      <c r="C11" s="316"/>
      <c r="D11" s="32">
        <v>15</v>
      </c>
      <c r="E11" s="32" t="s">
        <v>33</v>
      </c>
      <c r="F11" s="32">
        <v>2</v>
      </c>
      <c r="G11" s="33"/>
      <c r="H11" s="34"/>
      <c r="I11" s="28"/>
      <c r="J11" s="30"/>
      <c r="K11" s="31"/>
      <c r="L11" s="32"/>
      <c r="M11" s="33"/>
      <c r="N11" s="33"/>
      <c r="O11" s="34"/>
    </row>
    <row r="12" spans="1:15" s="10" customFormat="1" ht="13.5" customHeight="1" x14ac:dyDescent="0.2">
      <c r="A12" s="301">
        <v>2</v>
      </c>
      <c r="B12" s="304" t="s">
        <v>184</v>
      </c>
      <c r="C12" s="305"/>
      <c r="D12" s="305"/>
      <c r="E12" s="17"/>
      <c r="F12" s="17"/>
      <c r="G12" s="17"/>
      <c r="H12" s="18"/>
      <c r="I12" s="304" t="s">
        <v>190</v>
      </c>
      <c r="J12" s="305"/>
      <c r="K12" s="305"/>
      <c r="L12" s="17"/>
      <c r="M12" s="17"/>
      <c r="N12" s="17"/>
      <c r="O12" s="18"/>
    </row>
    <row r="13" spans="1:15" s="10" customFormat="1" ht="13.5" customHeight="1" x14ac:dyDescent="0.2">
      <c r="A13" s="302"/>
      <c r="B13" s="306" t="s">
        <v>137</v>
      </c>
      <c r="C13" s="307"/>
      <c r="D13" s="307"/>
      <c r="E13" s="19" t="s">
        <v>111</v>
      </c>
      <c r="F13" s="307" t="s">
        <v>31</v>
      </c>
      <c r="G13" s="307"/>
      <c r="H13" s="308"/>
      <c r="I13" s="306" t="s">
        <v>149</v>
      </c>
      <c r="J13" s="307"/>
      <c r="K13" s="307"/>
      <c r="L13" s="19" t="s">
        <v>111</v>
      </c>
      <c r="M13" s="307" t="s">
        <v>151</v>
      </c>
      <c r="N13" s="307"/>
      <c r="O13" s="308"/>
    </row>
    <row r="14" spans="1:15" s="10" customFormat="1" ht="13.5" customHeight="1" x14ac:dyDescent="0.2">
      <c r="A14" s="302"/>
      <c r="B14" s="20"/>
      <c r="C14" s="21"/>
      <c r="D14" s="21"/>
      <c r="E14" s="21"/>
      <c r="F14" s="21"/>
      <c r="G14" s="21"/>
      <c r="H14" s="22"/>
      <c r="I14" s="20"/>
      <c r="J14" s="21"/>
      <c r="K14" s="21"/>
      <c r="L14" s="21"/>
      <c r="M14" s="21"/>
      <c r="N14" s="21"/>
      <c r="O14" s="22"/>
    </row>
    <row r="15" spans="1:15" s="10" customFormat="1" ht="13.5" customHeight="1" x14ac:dyDescent="0.2">
      <c r="A15" s="302"/>
      <c r="B15" s="300">
        <f>SUM(D15:D18)</f>
        <v>37</v>
      </c>
      <c r="C15" s="23"/>
      <c r="D15" s="24">
        <v>12</v>
      </c>
      <c r="E15" s="24" t="s">
        <v>182</v>
      </c>
      <c r="F15" s="24">
        <v>8</v>
      </c>
      <c r="G15" s="25"/>
      <c r="H15" s="300">
        <f>SUM(F15:F18)</f>
        <v>60</v>
      </c>
      <c r="I15" s="300">
        <f>SUM(K15:K18)</f>
        <v>49</v>
      </c>
      <c r="J15" s="23"/>
      <c r="K15" s="24">
        <v>17</v>
      </c>
      <c r="L15" s="24" t="s">
        <v>182</v>
      </c>
      <c r="M15" s="24">
        <v>20</v>
      </c>
      <c r="N15" s="25"/>
      <c r="O15" s="300">
        <f>SUM(M15:M18)</f>
        <v>76</v>
      </c>
    </row>
    <row r="16" spans="1:15" s="10" customFormat="1" ht="13.5" customHeight="1" x14ac:dyDescent="0.2">
      <c r="A16" s="302"/>
      <c r="B16" s="300"/>
      <c r="C16" s="26"/>
      <c r="D16" s="24">
        <v>9</v>
      </c>
      <c r="E16" s="24" t="s">
        <v>182</v>
      </c>
      <c r="F16" s="24">
        <v>20</v>
      </c>
      <c r="G16" s="27"/>
      <c r="H16" s="300"/>
      <c r="I16" s="300"/>
      <c r="J16" s="26"/>
      <c r="K16" s="24">
        <v>14</v>
      </c>
      <c r="L16" s="24" t="s">
        <v>182</v>
      </c>
      <c r="M16" s="24">
        <v>19</v>
      </c>
      <c r="N16" s="27"/>
      <c r="O16" s="300"/>
    </row>
    <row r="17" spans="1:15" s="10" customFormat="1" ht="13.5" customHeight="1" x14ac:dyDescent="0.2">
      <c r="A17" s="302"/>
      <c r="B17" s="300"/>
      <c r="C17" s="26"/>
      <c r="D17" s="24">
        <v>7</v>
      </c>
      <c r="E17" s="24" t="s">
        <v>182</v>
      </c>
      <c r="F17" s="24">
        <v>18</v>
      </c>
      <c r="G17" s="27"/>
      <c r="H17" s="300"/>
      <c r="I17" s="300"/>
      <c r="J17" s="26"/>
      <c r="K17" s="24">
        <v>12</v>
      </c>
      <c r="L17" s="24" t="s">
        <v>182</v>
      </c>
      <c r="M17" s="24">
        <v>12</v>
      </c>
      <c r="N17" s="27"/>
      <c r="O17" s="300"/>
    </row>
    <row r="18" spans="1:15" s="10" customFormat="1" ht="13.5" customHeight="1" x14ac:dyDescent="0.2">
      <c r="A18" s="302"/>
      <c r="B18" s="300"/>
      <c r="C18" s="28"/>
      <c r="D18" s="24">
        <v>9</v>
      </c>
      <c r="E18" s="24" t="s">
        <v>182</v>
      </c>
      <c r="F18" s="24">
        <v>14</v>
      </c>
      <c r="G18" s="29"/>
      <c r="H18" s="300"/>
      <c r="I18" s="300"/>
      <c r="J18" s="28"/>
      <c r="K18" s="24">
        <v>6</v>
      </c>
      <c r="L18" s="24" t="s">
        <v>182</v>
      </c>
      <c r="M18" s="24">
        <v>25</v>
      </c>
      <c r="N18" s="29"/>
      <c r="O18" s="300"/>
    </row>
    <row r="19" spans="1:15" s="10" customFormat="1" ht="13.5" customHeight="1" x14ac:dyDescent="0.2">
      <c r="A19" s="303"/>
      <c r="B19" s="28"/>
      <c r="C19" s="30"/>
      <c r="D19" s="31"/>
      <c r="E19" s="32"/>
      <c r="F19" s="33"/>
      <c r="G19" s="33"/>
      <c r="H19" s="34"/>
      <c r="I19" s="28"/>
      <c r="J19" s="30"/>
      <c r="K19" s="31"/>
      <c r="L19" s="32"/>
      <c r="M19" s="33"/>
      <c r="N19" s="33"/>
      <c r="O19" s="34"/>
    </row>
    <row r="20" spans="1:15" s="10" customFormat="1" ht="13.5" customHeight="1" x14ac:dyDescent="0.2">
      <c r="A20" s="301">
        <v>3</v>
      </c>
      <c r="B20" s="304" t="s">
        <v>210</v>
      </c>
      <c r="C20" s="305"/>
      <c r="D20" s="305"/>
      <c r="E20" s="17"/>
      <c r="F20" s="17"/>
      <c r="G20" s="17"/>
      <c r="H20" s="18"/>
      <c r="I20" s="304" t="s">
        <v>211</v>
      </c>
      <c r="J20" s="305"/>
      <c r="K20" s="305"/>
      <c r="L20" s="17"/>
      <c r="M20" s="17"/>
      <c r="N20" s="17"/>
      <c r="O20" s="18"/>
    </row>
    <row r="21" spans="1:15" s="10" customFormat="1" ht="13.5" customHeight="1" x14ac:dyDescent="0.2">
      <c r="A21" s="302"/>
      <c r="B21" s="306" t="s">
        <v>66</v>
      </c>
      <c r="C21" s="307"/>
      <c r="D21" s="307"/>
      <c r="E21" s="19" t="s">
        <v>111</v>
      </c>
      <c r="F21" s="307" t="s">
        <v>36</v>
      </c>
      <c r="G21" s="307"/>
      <c r="H21" s="308"/>
      <c r="I21" s="306" t="s">
        <v>170</v>
      </c>
      <c r="J21" s="307"/>
      <c r="K21" s="307"/>
      <c r="L21" s="19" t="s">
        <v>111</v>
      </c>
      <c r="M21" s="307" t="s">
        <v>164</v>
      </c>
      <c r="N21" s="307"/>
      <c r="O21" s="308"/>
    </row>
    <row r="22" spans="1:15" s="10" customFormat="1" ht="13.5" customHeight="1" x14ac:dyDescent="0.2">
      <c r="A22" s="302"/>
      <c r="B22" s="20"/>
      <c r="C22" s="21"/>
      <c r="D22" s="21"/>
      <c r="E22" s="21"/>
      <c r="F22" s="21"/>
      <c r="G22" s="21"/>
      <c r="H22" s="22"/>
      <c r="I22" s="20"/>
      <c r="J22" s="21"/>
      <c r="K22" s="21"/>
      <c r="L22" s="21"/>
      <c r="M22" s="21"/>
      <c r="N22" s="21"/>
      <c r="O22" s="22"/>
    </row>
    <row r="23" spans="1:15" s="10" customFormat="1" ht="13.5" customHeight="1" x14ac:dyDescent="0.2">
      <c r="A23" s="302"/>
      <c r="B23" s="300">
        <f>SUM(D23:D26)</f>
        <v>43</v>
      </c>
      <c r="C23" s="23"/>
      <c r="D23" s="24">
        <v>6</v>
      </c>
      <c r="E23" s="24" t="s">
        <v>182</v>
      </c>
      <c r="F23" s="24">
        <v>18</v>
      </c>
      <c r="G23" s="25"/>
      <c r="H23" s="300">
        <f>SUM(F23:F26)</f>
        <v>57</v>
      </c>
      <c r="I23" s="300">
        <f>SUM(K23:K26)</f>
        <v>75</v>
      </c>
      <c r="J23" s="23"/>
      <c r="K23" s="24">
        <v>27</v>
      </c>
      <c r="L23" s="24" t="s">
        <v>182</v>
      </c>
      <c r="M23" s="24">
        <v>6</v>
      </c>
      <c r="N23" s="25"/>
      <c r="O23" s="300">
        <f>SUM(M23:M26)</f>
        <v>14</v>
      </c>
    </row>
    <row r="24" spans="1:15" s="10" customFormat="1" ht="13.5" customHeight="1" x14ac:dyDescent="0.2">
      <c r="A24" s="302"/>
      <c r="B24" s="300"/>
      <c r="C24" s="26"/>
      <c r="D24" s="24">
        <v>24</v>
      </c>
      <c r="E24" s="24" t="s">
        <v>182</v>
      </c>
      <c r="F24" s="24">
        <v>12</v>
      </c>
      <c r="G24" s="27"/>
      <c r="H24" s="300"/>
      <c r="I24" s="300"/>
      <c r="J24" s="26"/>
      <c r="K24" s="24">
        <v>18</v>
      </c>
      <c r="L24" s="24" t="s">
        <v>182</v>
      </c>
      <c r="M24" s="24">
        <v>0</v>
      </c>
      <c r="N24" s="27"/>
      <c r="O24" s="300"/>
    </row>
    <row r="25" spans="1:15" s="10" customFormat="1" ht="13.5" customHeight="1" x14ac:dyDescent="0.2">
      <c r="A25" s="302"/>
      <c r="B25" s="300"/>
      <c r="C25" s="26"/>
      <c r="D25" s="24">
        <v>0</v>
      </c>
      <c r="E25" s="24" t="s">
        <v>182</v>
      </c>
      <c r="F25" s="24">
        <v>19</v>
      </c>
      <c r="G25" s="27"/>
      <c r="H25" s="300"/>
      <c r="I25" s="300"/>
      <c r="J25" s="26"/>
      <c r="K25" s="24">
        <v>16</v>
      </c>
      <c r="L25" s="24" t="s">
        <v>182</v>
      </c>
      <c r="M25" s="24">
        <v>0</v>
      </c>
      <c r="N25" s="27"/>
      <c r="O25" s="300"/>
    </row>
    <row r="26" spans="1:15" s="10" customFormat="1" ht="13.5" customHeight="1" x14ac:dyDescent="0.2">
      <c r="A26" s="302"/>
      <c r="B26" s="300"/>
      <c r="C26" s="28"/>
      <c r="D26" s="24">
        <v>13</v>
      </c>
      <c r="E26" s="24" t="s">
        <v>182</v>
      </c>
      <c r="F26" s="24">
        <v>8</v>
      </c>
      <c r="G26" s="29"/>
      <c r="H26" s="300"/>
      <c r="I26" s="300"/>
      <c r="J26" s="28"/>
      <c r="K26" s="24">
        <v>14</v>
      </c>
      <c r="L26" s="24" t="s">
        <v>182</v>
      </c>
      <c r="M26" s="24">
        <v>8</v>
      </c>
      <c r="N26" s="29"/>
      <c r="O26" s="300"/>
    </row>
    <row r="27" spans="1:15" s="10" customFormat="1" ht="13.5" customHeight="1" x14ac:dyDescent="0.2">
      <c r="A27" s="303"/>
      <c r="B27" s="28"/>
      <c r="C27" s="30"/>
      <c r="D27" s="31"/>
      <c r="E27" s="32"/>
      <c r="F27" s="33"/>
      <c r="G27" s="33"/>
      <c r="H27" s="34"/>
      <c r="I27" s="28"/>
      <c r="J27" s="30"/>
      <c r="K27" s="31"/>
      <c r="L27" s="32"/>
      <c r="M27" s="33"/>
      <c r="N27" s="33"/>
      <c r="O27" s="34"/>
    </row>
    <row r="28" spans="1:15" s="10" customFormat="1" ht="13.5" customHeight="1" x14ac:dyDescent="0.2">
      <c r="A28" s="301">
        <v>4</v>
      </c>
      <c r="B28" s="304" t="s">
        <v>195</v>
      </c>
      <c r="C28" s="305"/>
      <c r="D28" s="305"/>
      <c r="E28" s="17"/>
      <c r="F28" s="17"/>
      <c r="G28" s="17"/>
      <c r="H28" s="18"/>
      <c r="I28" s="304" t="s">
        <v>177</v>
      </c>
      <c r="J28" s="305"/>
      <c r="K28" s="305"/>
      <c r="L28" s="17"/>
      <c r="M28" s="17"/>
      <c r="N28" s="17"/>
      <c r="O28" s="18"/>
    </row>
    <row r="29" spans="1:15" s="10" customFormat="1" ht="13.5" customHeight="1" x14ac:dyDescent="0.2">
      <c r="A29" s="302"/>
      <c r="B29" s="306" t="s">
        <v>85</v>
      </c>
      <c r="C29" s="307"/>
      <c r="D29" s="307"/>
      <c r="E29" s="19" t="s">
        <v>111</v>
      </c>
      <c r="F29" s="307" t="s">
        <v>101</v>
      </c>
      <c r="G29" s="307"/>
      <c r="H29" s="308"/>
      <c r="I29" s="306" t="s">
        <v>188</v>
      </c>
      <c r="J29" s="307"/>
      <c r="K29" s="307"/>
      <c r="L29" s="19" t="s">
        <v>111</v>
      </c>
      <c r="M29" s="307" t="s">
        <v>44</v>
      </c>
      <c r="N29" s="307"/>
      <c r="O29" s="308"/>
    </row>
    <row r="30" spans="1:15" s="10" customFormat="1" ht="13.5" customHeight="1" x14ac:dyDescent="0.2">
      <c r="A30" s="302"/>
      <c r="B30" s="20"/>
      <c r="C30" s="21"/>
      <c r="D30" s="21"/>
      <c r="E30" s="21"/>
      <c r="F30" s="21"/>
      <c r="G30" s="21"/>
      <c r="H30" s="22"/>
      <c r="I30" s="20"/>
      <c r="J30" s="21"/>
      <c r="K30" s="21"/>
      <c r="L30" s="21"/>
      <c r="M30" s="21"/>
      <c r="N30" s="21"/>
      <c r="O30" s="22"/>
    </row>
    <row r="31" spans="1:15" s="10" customFormat="1" ht="13.5" customHeight="1" x14ac:dyDescent="0.2">
      <c r="A31" s="302"/>
      <c r="B31" s="300">
        <f>SUM(D31:D34)</f>
        <v>60</v>
      </c>
      <c r="C31" s="23"/>
      <c r="D31" s="24">
        <v>5</v>
      </c>
      <c r="E31" s="24" t="s">
        <v>182</v>
      </c>
      <c r="F31" s="24">
        <v>10</v>
      </c>
      <c r="G31" s="25"/>
      <c r="H31" s="300">
        <f>SUM(F31:F34)</f>
        <v>31</v>
      </c>
      <c r="I31" s="300">
        <f>SUM(K31:K34)</f>
        <v>85</v>
      </c>
      <c r="J31" s="23"/>
      <c r="K31" s="24">
        <v>21</v>
      </c>
      <c r="L31" s="24" t="s">
        <v>182</v>
      </c>
      <c r="M31" s="24">
        <v>20</v>
      </c>
      <c r="N31" s="25"/>
      <c r="O31" s="300">
        <f>SUM(M31:M34)</f>
        <v>77</v>
      </c>
    </row>
    <row r="32" spans="1:15" s="10" customFormat="1" ht="13.5" customHeight="1" x14ac:dyDescent="0.2">
      <c r="A32" s="302"/>
      <c r="B32" s="300"/>
      <c r="C32" s="26"/>
      <c r="D32" s="24">
        <v>27</v>
      </c>
      <c r="E32" s="24" t="s">
        <v>182</v>
      </c>
      <c r="F32" s="24">
        <v>3</v>
      </c>
      <c r="G32" s="27"/>
      <c r="H32" s="300"/>
      <c r="I32" s="300"/>
      <c r="J32" s="26"/>
      <c r="K32" s="24">
        <v>22</v>
      </c>
      <c r="L32" s="24" t="s">
        <v>182</v>
      </c>
      <c r="M32" s="24">
        <v>21</v>
      </c>
      <c r="N32" s="27"/>
      <c r="O32" s="300"/>
    </row>
    <row r="33" spans="1:15" s="10" customFormat="1" ht="13.5" customHeight="1" x14ac:dyDescent="0.2">
      <c r="A33" s="302"/>
      <c r="B33" s="300"/>
      <c r="C33" s="26"/>
      <c r="D33" s="24">
        <v>8</v>
      </c>
      <c r="E33" s="24" t="s">
        <v>182</v>
      </c>
      <c r="F33" s="24">
        <v>11</v>
      </c>
      <c r="G33" s="27"/>
      <c r="H33" s="300"/>
      <c r="I33" s="300"/>
      <c r="J33" s="26"/>
      <c r="K33" s="24">
        <v>20</v>
      </c>
      <c r="L33" s="24" t="s">
        <v>182</v>
      </c>
      <c r="M33" s="24">
        <v>14</v>
      </c>
      <c r="N33" s="27"/>
      <c r="O33" s="300"/>
    </row>
    <row r="34" spans="1:15" s="10" customFormat="1" ht="13.5" customHeight="1" x14ac:dyDescent="0.2">
      <c r="A34" s="302"/>
      <c r="B34" s="300"/>
      <c r="C34" s="28"/>
      <c r="D34" s="24">
        <v>20</v>
      </c>
      <c r="E34" s="24" t="s">
        <v>182</v>
      </c>
      <c r="F34" s="24">
        <v>7</v>
      </c>
      <c r="G34" s="29"/>
      <c r="H34" s="300"/>
      <c r="I34" s="300"/>
      <c r="J34" s="28"/>
      <c r="K34" s="24">
        <v>22</v>
      </c>
      <c r="L34" s="24" t="s">
        <v>182</v>
      </c>
      <c r="M34" s="24">
        <v>22</v>
      </c>
      <c r="N34" s="29"/>
      <c r="O34" s="300"/>
    </row>
    <row r="35" spans="1:15" s="10" customFormat="1" ht="13.5" customHeight="1" x14ac:dyDescent="0.2">
      <c r="A35" s="303"/>
      <c r="B35" s="28"/>
      <c r="C35" s="30"/>
      <c r="D35" s="31"/>
      <c r="E35" s="32"/>
      <c r="F35" s="33"/>
      <c r="G35" s="33"/>
      <c r="H35" s="34"/>
      <c r="I35" s="28"/>
      <c r="J35" s="30"/>
      <c r="K35" s="31"/>
      <c r="L35" s="32"/>
      <c r="M35" s="33"/>
      <c r="N35" s="33"/>
      <c r="O35" s="34"/>
    </row>
    <row r="36" spans="1:15" s="10" customFormat="1" x14ac:dyDescent="0.2">
      <c r="A36" s="301">
        <v>5</v>
      </c>
      <c r="B36" s="304" t="s">
        <v>191</v>
      </c>
      <c r="C36" s="305"/>
      <c r="D36" s="305"/>
      <c r="E36" s="17"/>
      <c r="F36" s="17"/>
      <c r="G36" s="17"/>
      <c r="H36" s="18"/>
      <c r="I36" s="304" t="s">
        <v>186</v>
      </c>
      <c r="J36" s="305"/>
      <c r="K36" s="305"/>
      <c r="L36" s="17"/>
      <c r="M36" s="17"/>
      <c r="N36" s="17"/>
      <c r="O36" s="18"/>
    </row>
    <row r="37" spans="1:15" s="10" customFormat="1" x14ac:dyDescent="0.2">
      <c r="A37" s="302"/>
      <c r="B37" s="306" t="s">
        <v>91</v>
      </c>
      <c r="C37" s="307"/>
      <c r="D37" s="307"/>
      <c r="E37" s="19" t="s">
        <v>111</v>
      </c>
      <c r="F37" s="307" t="s">
        <v>95</v>
      </c>
      <c r="G37" s="307"/>
      <c r="H37" s="308"/>
      <c r="I37" s="306" t="s">
        <v>21</v>
      </c>
      <c r="J37" s="307"/>
      <c r="K37" s="307"/>
      <c r="L37" s="19" t="s">
        <v>111</v>
      </c>
      <c r="M37" s="307" t="s">
        <v>84</v>
      </c>
      <c r="N37" s="307"/>
      <c r="O37" s="308"/>
    </row>
    <row r="38" spans="1:15" s="10" customFormat="1" x14ac:dyDescent="0.2">
      <c r="A38" s="302"/>
      <c r="B38" s="20"/>
      <c r="C38" s="21"/>
      <c r="D38" s="21"/>
      <c r="E38" s="21"/>
      <c r="F38" s="21"/>
      <c r="G38" s="21"/>
      <c r="H38" s="22"/>
      <c r="I38" s="20"/>
      <c r="J38" s="21"/>
      <c r="K38" s="21"/>
      <c r="L38" s="21"/>
      <c r="M38" s="21"/>
      <c r="N38" s="21"/>
      <c r="O38" s="22"/>
    </row>
    <row r="39" spans="1:15" s="10" customFormat="1" ht="13.5" customHeight="1" x14ac:dyDescent="0.2">
      <c r="A39" s="302"/>
      <c r="B39" s="300">
        <f>SUM(D39:D42)</f>
        <v>55</v>
      </c>
      <c r="C39" s="23"/>
      <c r="D39" s="24">
        <v>18</v>
      </c>
      <c r="E39" s="24" t="s">
        <v>182</v>
      </c>
      <c r="F39" s="24">
        <v>12</v>
      </c>
      <c r="G39" s="25"/>
      <c r="H39" s="300">
        <f>SUM(F39:F42)</f>
        <v>58</v>
      </c>
      <c r="I39" s="300">
        <f>SUM(K39:K42)</f>
        <v>61</v>
      </c>
      <c r="J39" s="23"/>
      <c r="K39" s="24">
        <v>11</v>
      </c>
      <c r="L39" s="24" t="s">
        <v>182</v>
      </c>
      <c r="M39" s="24">
        <v>15</v>
      </c>
      <c r="N39" s="25"/>
      <c r="O39" s="300">
        <f>SUM(M39:M42)</f>
        <v>51</v>
      </c>
    </row>
    <row r="40" spans="1:15" s="10" customFormat="1" ht="13.5" customHeight="1" x14ac:dyDescent="0.2">
      <c r="A40" s="302"/>
      <c r="B40" s="300"/>
      <c r="C40" s="26"/>
      <c r="D40" s="24">
        <v>13</v>
      </c>
      <c r="E40" s="24" t="s">
        <v>182</v>
      </c>
      <c r="F40" s="24">
        <v>17</v>
      </c>
      <c r="G40" s="27"/>
      <c r="H40" s="300"/>
      <c r="I40" s="300"/>
      <c r="J40" s="26"/>
      <c r="K40" s="24">
        <v>18</v>
      </c>
      <c r="L40" s="24" t="s">
        <v>182</v>
      </c>
      <c r="M40" s="24">
        <v>12</v>
      </c>
      <c r="N40" s="27"/>
      <c r="O40" s="300"/>
    </row>
    <row r="41" spans="1:15" s="10" customFormat="1" ht="13.5" customHeight="1" x14ac:dyDescent="0.2">
      <c r="A41" s="302"/>
      <c r="B41" s="300"/>
      <c r="C41" s="26"/>
      <c r="D41" s="24">
        <v>15</v>
      </c>
      <c r="E41" s="24" t="s">
        <v>182</v>
      </c>
      <c r="F41" s="24">
        <v>15</v>
      </c>
      <c r="G41" s="27"/>
      <c r="H41" s="300"/>
      <c r="I41" s="300"/>
      <c r="J41" s="26"/>
      <c r="K41" s="24">
        <v>16</v>
      </c>
      <c r="L41" s="24" t="s">
        <v>182</v>
      </c>
      <c r="M41" s="24">
        <v>10</v>
      </c>
      <c r="N41" s="27"/>
      <c r="O41" s="300"/>
    </row>
    <row r="42" spans="1:15" s="10" customFormat="1" ht="13.5" customHeight="1" x14ac:dyDescent="0.2">
      <c r="A42" s="302"/>
      <c r="B42" s="300"/>
      <c r="C42" s="28"/>
      <c r="D42" s="24">
        <v>9</v>
      </c>
      <c r="E42" s="24" t="s">
        <v>182</v>
      </c>
      <c r="F42" s="24">
        <v>14</v>
      </c>
      <c r="G42" s="29"/>
      <c r="H42" s="300"/>
      <c r="I42" s="300"/>
      <c r="J42" s="28"/>
      <c r="K42" s="24">
        <v>16</v>
      </c>
      <c r="L42" s="24" t="s">
        <v>182</v>
      </c>
      <c r="M42" s="24">
        <v>14</v>
      </c>
      <c r="N42" s="29"/>
      <c r="O42" s="300"/>
    </row>
    <row r="43" spans="1:15" s="10" customFormat="1" ht="13.5" customHeight="1" x14ac:dyDescent="0.2">
      <c r="A43" s="303"/>
      <c r="B43" s="28"/>
      <c r="C43" s="30"/>
      <c r="D43" s="31"/>
      <c r="E43" s="32"/>
      <c r="F43" s="33"/>
      <c r="G43" s="33"/>
      <c r="H43" s="34"/>
      <c r="I43" s="28"/>
      <c r="J43" s="30"/>
      <c r="K43" s="31"/>
      <c r="L43" s="32"/>
      <c r="M43" s="33"/>
      <c r="N43" s="33"/>
      <c r="O43" s="34"/>
    </row>
    <row r="44" spans="1:15" s="10" customFormat="1" ht="13.5" customHeight="1" x14ac:dyDescent="0.2">
      <c r="A44" s="35"/>
      <c r="B44" s="36"/>
      <c r="C44" s="37"/>
      <c r="D44" s="38"/>
      <c r="E44" s="24"/>
      <c r="F44" s="39"/>
      <c r="G44" s="39"/>
      <c r="H44" s="36"/>
      <c r="I44" s="36"/>
      <c r="J44" s="37"/>
      <c r="K44" s="38"/>
      <c r="L44" s="24"/>
      <c r="M44" s="39"/>
      <c r="N44" s="39"/>
      <c r="O44" s="36"/>
    </row>
    <row r="45" spans="1:15" s="10" customFormat="1" ht="18" customHeight="1" x14ac:dyDescent="0.2">
      <c r="A45" s="313" t="s">
        <v>144</v>
      </c>
      <c r="B45" s="313"/>
      <c r="C45" s="11"/>
      <c r="D45" s="314">
        <v>42883</v>
      </c>
      <c r="E45" s="314"/>
      <c r="F45" s="314"/>
      <c r="G45" s="314"/>
      <c r="H45" s="314"/>
      <c r="I45" s="314"/>
      <c r="J45" s="314"/>
      <c r="K45" s="314"/>
      <c r="L45" s="314"/>
      <c r="M45" s="314"/>
      <c r="N45" s="12"/>
      <c r="O45" s="13"/>
    </row>
    <row r="46" spans="1:15" s="10" customFormat="1" ht="18" customHeight="1" x14ac:dyDescent="0.2">
      <c r="A46" s="309" t="s">
        <v>171</v>
      </c>
      <c r="B46" s="309"/>
      <c r="C46" s="14"/>
      <c r="D46" s="309" t="s">
        <v>134</v>
      </c>
      <c r="E46" s="309"/>
      <c r="F46" s="309"/>
      <c r="G46" s="309"/>
      <c r="H46" s="309"/>
      <c r="I46" s="309"/>
      <c r="J46" s="309"/>
      <c r="K46" s="309"/>
      <c r="L46" s="309"/>
      <c r="M46" s="309"/>
      <c r="N46" s="14"/>
      <c r="O46" s="15"/>
    </row>
    <row r="47" spans="1:15" s="10" customFormat="1" ht="13.5" customHeight="1" x14ac:dyDescent="0.2">
      <c r="A47" s="16"/>
      <c r="B47" s="310" t="s">
        <v>198</v>
      </c>
      <c r="C47" s="311"/>
      <c r="D47" s="311"/>
      <c r="E47" s="311"/>
      <c r="F47" s="311"/>
      <c r="G47" s="311"/>
      <c r="H47" s="312"/>
      <c r="I47" s="310" t="s">
        <v>212</v>
      </c>
      <c r="J47" s="311"/>
      <c r="K47" s="311"/>
      <c r="L47" s="311"/>
      <c r="M47" s="311"/>
      <c r="N47" s="311"/>
      <c r="O47" s="312"/>
    </row>
    <row r="48" spans="1:15" s="10" customFormat="1" ht="13.5" customHeight="1" x14ac:dyDescent="0.2">
      <c r="A48" s="301">
        <v>1</v>
      </c>
      <c r="B48" s="304" t="s">
        <v>214</v>
      </c>
      <c r="C48" s="305"/>
      <c r="D48" s="305"/>
      <c r="E48" s="17"/>
      <c r="F48" s="17"/>
      <c r="G48" s="17"/>
      <c r="H48" s="18"/>
      <c r="I48" s="304" t="s">
        <v>185</v>
      </c>
      <c r="J48" s="305"/>
      <c r="K48" s="305"/>
      <c r="L48" s="17"/>
      <c r="M48" s="17"/>
      <c r="N48" s="17"/>
      <c r="O48" s="18"/>
    </row>
    <row r="49" spans="1:15" s="10" customFormat="1" ht="13.5" customHeight="1" x14ac:dyDescent="0.2">
      <c r="A49" s="302"/>
      <c r="B49" s="306" t="s">
        <v>94</v>
      </c>
      <c r="C49" s="307"/>
      <c r="D49" s="307"/>
      <c r="E49" s="19" t="s">
        <v>111</v>
      </c>
      <c r="F49" s="307" t="s">
        <v>216</v>
      </c>
      <c r="G49" s="307"/>
      <c r="H49" s="308"/>
      <c r="I49" s="306" t="s">
        <v>6</v>
      </c>
      <c r="J49" s="307"/>
      <c r="K49" s="307"/>
      <c r="L49" s="19" t="s">
        <v>111</v>
      </c>
      <c r="M49" s="307" t="s">
        <v>107</v>
      </c>
      <c r="N49" s="307"/>
      <c r="O49" s="308"/>
    </row>
    <row r="50" spans="1:15" s="10" customFormat="1" ht="13.5" customHeight="1" x14ac:dyDescent="0.2">
      <c r="A50" s="302"/>
      <c r="B50" s="20"/>
      <c r="C50" s="21"/>
      <c r="D50" s="21"/>
      <c r="E50" s="21"/>
      <c r="F50" s="21"/>
      <c r="G50" s="21"/>
      <c r="H50" s="22"/>
      <c r="I50" s="20"/>
      <c r="J50" s="21"/>
      <c r="K50" s="21"/>
      <c r="L50" s="21"/>
      <c r="M50" s="21"/>
      <c r="N50" s="21"/>
      <c r="O50" s="22"/>
    </row>
    <row r="51" spans="1:15" s="10" customFormat="1" ht="13.5" customHeight="1" x14ac:dyDescent="0.2">
      <c r="A51" s="302"/>
      <c r="B51" s="300">
        <f>SUM(D51:D54)</f>
        <v>0</v>
      </c>
      <c r="C51" s="23"/>
      <c r="D51" s="24"/>
      <c r="E51" s="24" t="s">
        <v>182</v>
      </c>
      <c r="F51" s="24"/>
      <c r="G51" s="25"/>
      <c r="H51" s="300">
        <v>20</v>
      </c>
      <c r="I51" s="300">
        <f>SUM(K51:K54)</f>
        <v>49</v>
      </c>
      <c r="J51" s="23"/>
      <c r="K51" s="24">
        <v>8</v>
      </c>
      <c r="L51" s="24" t="s">
        <v>182</v>
      </c>
      <c r="M51" s="24">
        <v>10</v>
      </c>
      <c r="N51" s="25"/>
      <c r="O51" s="300">
        <f>SUM(M51:M54)</f>
        <v>34</v>
      </c>
    </row>
    <row r="52" spans="1:15" s="10" customFormat="1" ht="13.5" customHeight="1" x14ac:dyDescent="0.2">
      <c r="A52" s="302"/>
      <c r="B52" s="300"/>
      <c r="C52" s="26"/>
      <c r="D52" s="24"/>
      <c r="E52" s="24" t="s">
        <v>182</v>
      </c>
      <c r="F52" s="24"/>
      <c r="G52" s="27"/>
      <c r="H52" s="300"/>
      <c r="I52" s="300"/>
      <c r="J52" s="26"/>
      <c r="K52" s="24">
        <v>12</v>
      </c>
      <c r="L52" s="24" t="s">
        <v>182</v>
      </c>
      <c r="M52" s="24">
        <v>12</v>
      </c>
      <c r="N52" s="27"/>
      <c r="O52" s="300"/>
    </row>
    <row r="53" spans="1:15" s="10" customFormat="1" ht="13.5" customHeight="1" x14ac:dyDescent="0.2">
      <c r="A53" s="302"/>
      <c r="B53" s="300"/>
      <c r="C53" s="26"/>
      <c r="D53" s="24"/>
      <c r="E53" s="24" t="s">
        <v>182</v>
      </c>
      <c r="F53" s="24"/>
      <c r="G53" s="27"/>
      <c r="H53" s="300"/>
      <c r="I53" s="300"/>
      <c r="J53" s="26"/>
      <c r="K53" s="24">
        <v>15</v>
      </c>
      <c r="L53" s="24" t="s">
        <v>182</v>
      </c>
      <c r="M53" s="24">
        <v>5</v>
      </c>
      <c r="N53" s="27"/>
      <c r="O53" s="300"/>
    </row>
    <row r="54" spans="1:15" s="10" customFormat="1" ht="13.5" customHeight="1" x14ac:dyDescent="0.2">
      <c r="A54" s="302"/>
      <c r="B54" s="300"/>
      <c r="C54" s="28"/>
      <c r="D54" s="24"/>
      <c r="E54" s="24" t="s">
        <v>182</v>
      </c>
      <c r="F54" s="24"/>
      <c r="G54" s="29"/>
      <c r="H54" s="300"/>
      <c r="I54" s="300"/>
      <c r="J54" s="28"/>
      <c r="K54" s="24">
        <v>14</v>
      </c>
      <c r="L54" s="24" t="s">
        <v>182</v>
      </c>
      <c r="M54" s="24">
        <v>7</v>
      </c>
      <c r="N54" s="29"/>
      <c r="O54" s="300"/>
    </row>
    <row r="55" spans="1:15" s="10" customFormat="1" ht="13.5" customHeight="1" x14ac:dyDescent="0.2">
      <c r="A55" s="303"/>
      <c r="B55" s="28"/>
      <c r="C55" s="30"/>
      <c r="D55" s="31"/>
      <c r="E55" s="32"/>
      <c r="F55" s="33"/>
      <c r="G55" s="33"/>
      <c r="H55" s="34"/>
      <c r="I55" s="28"/>
      <c r="J55" s="30"/>
      <c r="K55" s="31"/>
      <c r="L55" s="32"/>
      <c r="M55" s="33"/>
      <c r="N55" s="33"/>
      <c r="O55" s="34"/>
    </row>
    <row r="56" spans="1:15" s="10" customFormat="1" ht="13.5" customHeight="1" x14ac:dyDescent="0.2">
      <c r="A56" s="301">
        <v>2</v>
      </c>
      <c r="B56" s="304" t="s">
        <v>177</v>
      </c>
      <c r="C56" s="305"/>
      <c r="D56" s="305"/>
      <c r="E56" s="17"/>
      <c r="F56" s="17"/>
      <c r="G56" s="17"/>
      <c r="H56" s="18"/>
      <c r="I56" s="304" t="s">
        <v>210</v>
      </c>
      <c r="J56" s="305"/>
      <c r="K56" s="305"/>
      <c r="L56" s="17"/>
      <c r="M56" s="17"/>
      <c r="N56" s="17"/>
      <c r="O56" s="18"/>
    </row>
    <row r="57" spans="1:15" s="10" customFormat="1" ht="13.5" customHeight="1" x14ac:dyDescent="0.2">
      <c r="A57" s="302"/>
      <c r="B57" s="306" t="s">
        <v>217</v>
      </c>
      <c r="C57" s="307"/>
      <c r="D57" s="307"/>
      <c r="E57" s="19" t="s">
        <v>111</v>
      </c>
      <c r="F57" s="307" t="s">
        <v>179</v>
      </c>
      <c r="G57" s="307"/>
      <c r="H57" s="308"/>
      <c r="I57" s="306" t="s">
        <v>159</v>
      </c>
      <c r="J57" s="307"/>
      <c r="K57" s="307"/>
      <c r="L57" s="19" t="s">
        <v>111</v>
      </c>
      <c r="M57" s="307" t="s">
        <v>160</v>
      </c>
      <c r="N57" s="307"/>
      <c r="O57" s="308"/>
    </row>
    <row r="58" spans="1:15" s="10" customFormat="1" ht="13.5" customHeight="1" x14ac:dyDescent="0.2">
      <c r="A58" s="302"/>
      <c r="B58" s="20"/>
      <c r="C58" s="21"/>
      <c r="D58" s="21"/>
      <c r="E58" s="21"/>
      <c r="F58" s="21"/>
      <c r="G58" s="21"/>
      <c r="H58" s="22"/>
      <c r="I58" s="20"/>
      <c r="J58" s="21"/>
      <c r="K58" s="21"/>
      <c r="L58" s="21"/>
      <c r="M58" s="21"/>
      <c r="N58" s="21"/>
      <c r="O58" s="22"/>
    </row>
    <row r="59" spans="1:15" s="10" customFormat="1" ht="13.5" customHeight="1" x14ac:dyDescent="0.2">
      <c r="A59" s="302"/>
      <c r="B59" s="300">
        <f>SUM(D59:D62)</f>
        <v>86</v>
      </c>
      <c r="C59" s="23"/>
      <c r="D59" s="24">
        <v>15</v>
      </c>
      <c r="E59" s="24" t="s">
        <v>182</v>
      </c>
      <c r="F59" s="24">
        <v>18</v>
      </c>
      <c r="G59" s="25"/>
      <c r="H59" s="300">
        <f>SUM(F59:F62)</f>
        <v>72</v>
      </c>
      <c r="I59" s="300">
        <f>SUM(K59:K62)</f>
        <v>20</v>
      </c>
      <c r="J59" s="23"/>
      <c r="K59" s="24">
        <v>5</v>
      </c>
      <c r="L59" s="24" t="s">
        <v>182</v>
      </c>
      <c r="M59" s="24">
        <v>12</v>
      </c>
      <c r="N59" s="25"/>
      <c r="O59" s="300">
        <f>SUM(M59:M62)</f>
        <v>38</v>
      </c>
    </row>
    <row r="60" spans="1:15" s="10" customFormat="1" ht="13.5" customHeight="1" x14ac:dyDescent="0.2">
      <c r="A60" s="302"/>
      <c r="B60" s="300"/>
      <c r="C60" s="26"/>
      <c r="D60" s="24">
        <v>23</v>
      </c>
      <c r="E60" s="24" t="s">
        <v>182</v>
      </c>
      <c r="F60" s="24">
        <v>23</v>
      </c>
      <c r="G60" s="27"/>
      <c r="H60" s="300"/>
      <c r="I60" s="300"/>
      <c r="J60" s="26"/>
      <c r="K60" s="24">
        <v>6</v>
      </c>
      <c r="L60" s="24" t="s">
        <v>182</v>
      </c>
      <c r="M60" s="24">
        <v>7</v>
      </c>
      <c r="N60" s="27"/>
      <c r="O60" s="300"/>
    </row>
    <row r="61" spans="1:15" s="10" customFormat="1" ht="13.5" customHeight="1" x14ac:dyDescent="0.2">
      <c r="A61" s="302"/>
      <c r="B61" s="300"/>
      <c r="C61" s="26"/>
      <c r="D61" s="24">
        <v>24</v>
      </c>
      <c r="E61" s="24" t="s">
        <v>182</v>
      </c>
      <c r="F61" s="24">
        <v>16</v>
      </c>
      <c r="G61" s="27"/>
      <c r="H61" s="300"/>
      <c r="I61" s="300"/>
      <c r="J61" s="26"/>
      <c r="K61" s="24">
        <v>7</v>
      </c>
      <c r="L61" s="24" t="s">
        <v>182</v>
      </c>
      <c r="M61" s="24">
        <v>7</v>
      </c>
      <c r="N61" s="27"/>
      <c r="O61" s="300"/>
    </row>
    <row r="62" spans="1:15" s="10" customFormat="1" ht="13.5" customHeight="1" x14ac:dyDescent="0.2">
      <c r="A62" s="302"/>
      <c r="B62" s="300"/>
      <c r="C62" s="28"/>
      <c r="D62" s="24">
        <v>24</v>
      </c>
      <c r="E62" s="24" t="s">
        <v>182</v>
      </c>
      <c r="F62" s="24">
        <v>15</v>
      </c>
      <c r="G62" s="29"/>
      <c r="H62" s="300"/>
      <c r="I62" s="300"/>
      <c r="J62" s="28"/>
      <c r="K62" s="24">
        <v>2</v>
      </c>
      <c r="L62" s="24" t="s">
        <v>182</v>
      </c>
      <c r="M62" s="24">
        <v>12</v>
      </c>
      <c r="N62" s="29"/>
      <c r="O62" s="300"/>
    </row>
    <row r="63" spans="1:15" s="10" customFormat="1" ht="13.5" customHeight="1" x14ac:dyDescent="0.2">
      <c r="A63" s="303"/>
      <c r="B63" s="28"/>
      <c r="C63" s="30"/>
      <c r="D63" s="31"/>
      <c r="E63" s="32"/>
      <c r="F63" s="33"/>
      <c r="G63" s="33"/>
      <c r="H63" s="34"/>
      <c r="I63" s="28"/>
      <c r="J63" s="30"/>
      <c r="K63" s="31"/>
      <c r="L63" s="32"/>
      <c r="M63" s="33"/>
      <c r="N63" s="33"/>
      <c r="O63" s="34"/>
    </row>
    <row r="64" spans="1:15" s="10" customFormat="1" ht="13.5" customHeight="1" x14ac:dyDescent="0.2">
      <c r="A64" s="301">
        <v>3</v>
      </c>
      <c r="B64" s="304" t="s">
        <v>199</v>
      </c>
      <c r="C64" s="305"/>
      <c r="D64" s="305"/>
      <c r="E64" s="17"/>
      <c r="F64" s="17"/>
      <c r="G64" s="17"/>
      <c r="H64" s="18"/>
      <c r="I64" s="304" t="s">
        <v>186</v>
      </c>
      <c r="J64" s="305"/>
      <c r="K64" s="305"/>
      <c r="L64" s="17"/>
      <c r="M64" s="17"/>
      <c r="N64" s="17"/>
      <c r="O64" s="18"/>
    </row>
    <row r="65" spans="1:15" s="10" customFormat="1" ht="13.5" customHeight="1" x14ac:dyDescent="0.2">
      <c r="A65" s="302"/>
      <c r="B65" s="306" t="s">
        <v>66</v>
      </c>
      <c r="C65" s="307"/>
      <c r="D65" s="307"/>
      <c r="E65" s="19" t="s">
        <v>111</v>
      </c>
      <c r="F65" s="307" t="s">
        <v>48</v>
      </c>
      <c r="G65" s="307"/>
      <c r="H65" s="308"/>
      <c r="I65" s="306" t="s">
        <v>87</v>
      </c>
      <c r="J65" s="307"/>
      <c r="K65" s="307"/>
      <c r="L65" s="19" t="s">
        <v>111</v>
      </c>
      <c r="M65" s="307" t="s">
        <v>23</v>
      </c>
      <c r="N65" s="307"/>
      <c r="O65" s="308"/>
    </row>
    <row r="66" spans="1:15" s="10" customFormat="1" ht="13.5" customHeight="1" x14ac:dyDescent="0.2">
      <c r="A66" s="302"/>
      <c r="B66" s="20"/>
      <c r="C66" s="21"/>
      <c r="D66" s="21"/>
      <c r="E66" s="21"/>
      <c r="F66" s="21"/>
      <c r="G66" s="21"/>
      <c r="H66" s="22"/>
      <c r="I66" s="20"/>
      <c r="J66" s="21"/>
      <c r="K66" s="21"/>
      <c r="L66" s="21"/>
      <c r="M66" s="21"/>
      <c r="N66" s="21"/>
      <c r="O66" s="22"/>
    </row>
    <row r="67" spans="1:15" s="10" customFormat="1" ht="13.5" customHeight="1" x14ac:dyDescent="0.2">
      <c r="A67" s="302"/>
      <c r="B67" s="300">
        <f>SUM(D67:D70)</f>
        <v>72</v>
      </c>
      <c r="C67" s="23"/>
      <c r="D67" s="24">
        <v>4</v>
      </c>
      <c r="E67" s="24" t="s">
        <v>182</v>
      </c>
      <c r="F67" s="24">
        <v>30</v>
      </c>
      <c r="G67" s="25"/>
      <c r="H67" s="300">
        <f>SUM(F67:F70)</f>
        <v>78</v>
      </c>
      <c r="I67" s="300">
        <f>SUM(K67:K70)</f>
        <v>62</v>
      </c>
      <c r="J67" s="23"/>
      <c r="K67" s="24">
        <v>29</v>
      </c>
      <c r="L67" s="24" t="s">
        <v>182</v>
      </c>
      <c r="M67" s="24">
        <v>15</v>
      </c>
      <c r="N67" s="25"/>
      <c r="O67" s="300">
        <f>SUM(M67:M70)</f>
        <v>66</v>
      </c>
    </row>
    <row r="68" spans="1:15" s="10" customFormat="1" ht="13.5" customHeight="1" x14ac:dyDescent="0.2">
      <c r="A68" s="302"/>
      <c r="B68" s="300"/>
      <c r="C68" s="26"/>
      <c r="D68" s="24">
        <v>17</v>
      </c>
      <c r="E68" s="24" t="s">
        <v>182</v>
      </c>
      <c r="F68" s="24">
        <v>19</v>
      </c>
      <c r="G68" s="27"/>
      <c r="H68" s="300"/>
      <c r="I68" s="300"/>
      <c r="J68" s="26"/>
      <c r="K68" s="24">
        <v>10</v>
      </c>
      <c r="L68" s="24" t="s">
        <v>182</v>
      </c>
      <c r="M68" s="24">
        <v>16</v>
      </c>
      <c r="N68" s="27"/>
      <c r="O68" s="300"/>
    </row>
    <row r="69" spans="1:15" s="10" customFormat="1" ht="13.5" customHeight="1" x14ac:dyDescent="0.2">
      <c r="A69" s="302"/>
      <c r="B69" s="300"/>
      <c r="C69" s="26"/>
      <c r="D69" s="24">
        <v>26</v>
      </c>
      <c r="E69" s="24" t="s">
        <v>182</v>
      </c>
      <c r="F69" s="24">
        <v>23</v>
      </c>
      <c r="G69" s="27"/>
      <c r="H69" s="300"/>
      <c r="I69" s="300"/>
      <c r="J69" s="26"/>
      <c r="K69" s="24">
        <v>17</v>
      </c>
      <c r="L69" s="24" t="s">
        <v>182</v>
      </c>
      <c r="M69" s="24">
        <v>18</v>
      </c>
      <c r="N69" s="27"/>
      <c r="O69" s="300"/>
    </row>
    <row r="70" spans="1:15" s="10" customFormat="1" ht="13.5" customHeight="1" x14ac:dyDescent="0.2">
      <c r="A70" s="302"/>
      <c r="B70" s="300"/>
      <c r="C70" s="28"/>
      <c r="D70" s="24">
        <v>25</v>
      </c>
      <c r="E70" s="24" t="s">
        <v>182</v>
      </c>
      <c r="F70" s="24">
        <v>6</v>
      </c>
      <c r="G70" s="29"/>
      <c r="H70" s="300"/>
      <c r="I70" s="300"/>
      <c r="J70" s="28"/>
      <c r="K70" s="24">
        <v>6</v>
      </c>
      <c r="L70" s="24" t="s">
        <v>182</v>
      </c>
      <c r="M70" s="24">
        <v>17</v>
      </c>
      <c r="N70" s="29"/>
      <c r="O70" s="300"/>
    </row>
    <row r="71" spans="1:15" ht="13.5" customHeight="1" x14ac:dyDescent="0.2">
      <c r="A71" s="303"/>
      <c r="B71" s="28"/>
      <c r="C71" s="30"/>
      <c r="D71" s="31"/>
      <c r="E71" s="32"/>
      <c r="F71" s="33"/>
      <c r="G71" s="33"/>
      <c r="H71" s="34"/>
      <c r="I71" s="28"/>
      <c r="J71" s="30"/>
      <c r="K71" s="31"/>
      <c r="L71" s="32"/>
      <c r="M71" s="33"/>
      <c r="N71" s="33"/>
      <c r="O71" s="34"/>
    </row>
    <row r="72" spans="1:15" ht="13.5" customHeight="1" x14ac:dyDescent="0.2">
      <c r="A72" s="301">
        <v>4</v>
      </c>
      <c r="B72" s="304" t="s">
        <v>185</v>
      </c>
      <c r="C72" s="305"/>
      <c r="D72" s="305"/>
      <c r="E72" s="17"/>
      <c r="F72" s="17"/>
      <c r="G72" s="17"/>
      <c r="H72" s="18"/>
      <c r="I72" s="304" t="s">
        <v>211</v>
      </c>
      <c r="J72" s="305"/>
      <c r="K72" s="305"/>
      <c r="L72" s="17"/>
      <c r="M72" s="17"/>
      <c r="N72" s="17"/>
      <c r="O72" s="18"/>
    </row>
    <row r="73" spans="1:15" ht="13.5" customHeight="1" x14ac:dyDescent="0.2">
      <c r="A73" s="302"/>
      <c r="B73" s="306" t="s">
        <v>51</v>
      </c>
      <c r="C73" s="307"/>
      <c r="D73" s="307"/>
      <c r="E73" s="19" t="s">
        <v>111</v>
      </c>
      <c r="F73" s="307" t="s">
        <v>68</v>
      </c>
      <c r="G73" s="307"/>
      <c r="H73" s="308"/>
      <c r="I73" s="306" t="s">
        <v>165</v>
      </c>
      <c r="J73" s="307"/>
      <c r="K73" s="307"/>
      <c r="L73" s="19" t="s">
        <v>111</v>
      </c>
      <c r="M73" s="307" t="s">
        <v>168</v>
      </c>
      <c r="N73" s="307"/>
      <c r="O73" s="308"/>
    </row>
    <row r="74" spans="1:15" ht="13.5" customHeight="1" x14ac:dyDescent="0.2">
      <c r="A74" s="302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2"/>
    </row>
    <row r="75" spans="1:15" ht="13.5" customHeight="1" x14ac:dyDescent="0.2">
      <c r="A75" s="302"/>
      <c r="B75" s="300">
        <f>SUM(D75:D78)</f>
        <v>37</v>
      </c>
      <c r="C75" s="23"/>
      <c r="D75" s="24">
        <v>12</v>
      </c>
      <c r="E75" s="24" t="s">
        <v>182</v>
      </c>
      <c r="F75" s="24">
        <v>7</v>
      </c>
      <c r="G75" s="25"/>
      <c r="H75" s="300">
        <f>SUM(F75:F78)</f>
        <v>42</v>
      </c>
      <c r="I75" s="300">
        <f>SUM(K75:K78)</f>
        <v>49</v>
      </c>
      <c r="J75" s="23"/>
      <c r="K75" s="24">
        <v>9</v>
      </c>
      <c r="L75" s="24" t="s">
        <v>182</v>
      </c>
      <c r="M75" s="24">
        <v>16</v>
      </c>
      <c r="N75" s="25"/>
      <c r="O75" s="300">
        <f>SUM(M75:M78)</f>
        <v>58</v>
      </c>
    </row>
    <row r="76" spans="1:15" ht="13.5" customHeight="1" x14ac:dyDescent="0.2">
      <c r="A76" s="302"/>
      <c r="B76" s="300"/>
      <c r="C76" s="26"/>
      <c r="D76" s="24">
        <v>10</v>
      </c>
      <c r="E76" s="24" t="s">
        <v>182</v>
      </c>
      <c r="F76" s="24">
        <v>11</v>
      </c>
      <c r="G76" s="27"/>
      <c r="H76" s="300"/>
      <c r="I76" s="300"/>
      <c r="J76" s="26"/>
      <c r="K76" s="24">
        <v>8</v>
      </c>
      <c r="L76" s="24" t="s">
        <v>182</v>
      </c>
      <c r="M76" s="24">
        <v>11</v>
      </c>
      <c r="N76" s="27"/>
      <c r="O76" s="300"/>
    </row>
    <row r="77" spans="1:15" ht="13.5" customHeight="1" x14ac:dyDescent="0.2">
      <c r="A77" s="302"/>
      <c r="B77" s="300"/>
      <c r="C77" s="26"/>
      <c r="D77" s="24">
        <v>11</v>
      </c>
      <c r="E77" s="24" t="s">
        <v>182</v>
      </c>
      <c r="F77" s="24">
        <v>8</v>
      </c>
      <c r="G77" s="27"/>
      <c r="H77" s="300"/>
      <c r="I77" s="300"/>
      <c r="J77" s="26"/>
      <c r="K77" s="24">
        <v>19</v>
      </c>
      <c r="L77" s="24" t="s">
        <v>182</v>
      </c>
      <c r="M77" s="24">
        <v>18</v>
      </c>
      <c r="N77" s="27"/>
      <c r="O77" s="300"/>
    </row>
    <row r="78" spans="1:15" ht="13.5" customHeight="1" x14ac:dyDescent="0.2">
      <c r="A78" s="302"/>
      <c r="B78" s="300"/>
      <c r="C78" s="28"/>
      <c r="D78" s="24">
        <v>4</v>
      </c>
      <c r="E78" s="24" t="s">
        <v>182</v>
      </c>
      <c r="F78" s="24">
        <v>16</v>
      </c>
      <c r="G78" s="29"/>
      <c r="H78" s="300"/>
      <c r="I78" s="300"/>
      <c r="J78" s="28"/>
      <c r="K78" s="24">
        <v>13</v>
      </c>
      <c r="L78" s="24" t="s">
        <v>182</v>
      </c>
      <c r="M78" s="24">
        <v>13</v>
      </c>
      <c r="N78" s="29"/>
      <c r="O78" s="300"/>
    </row>
    <row r="79" spans="1:15" ht="13.5" customHeight="1" x14ac:dyDescent="0.2">
      <c r="A79" s="303"/>
      <c r="B79" s="28"/>
      <c r="C79" s="30"/>
      <c r="D79" s="31"/>
      <c r="E79" s="32"/>
      <c r="F79" s="33"/>
      <c r="G79" s="33"/>
      <c r="H79" s="34"/>
      <c r="I79" s="28"/>
      <c r="J79" s="30"/>
      <c r="K79" s="31"/>
      <c r="L79" s="32"/>
      <c r="M79" s="33"/>
      <c r="N79" s="33"/>
      <c r="O79" s="34"/>
    </row>
    <row r="80" spans="1:15" ht="13.5" customHeight="1" x14ac:dyDescent="0.2">
      <c r="A80" s="301">
        <v>5</v>
      </c>
      <c r="B80" s="304" t="s">
        <v>177</v>
      </c>
      <c r="C80" s="305"/>
      <c r="D80" s="305"/>
      <c r="E80" s="17"/>
      <c r="F80" s="17"/>
      <c r="G80" s="17"/>
      <c r="H80" s="18"/>
      <c r="I80" s="304"/>
      <c r="J80" s="305"/>
      <c r="K80" s="305"/>
      <c r="L80" s="17"/>
      <c r="M80" s="17"/>
      <c r="N80" s="17"/>
      <c r="O80" s="18"/>
    </row>
    <row r="81" spans="1:15" ht="13.5" customHeight="1" x14ac:dyDescent="0.2">
      <c r="A81" s="302"/>
      <c r="B81" s="306" t="s">
        <v>56</v>
      </c>
      <c r="C81" s="307"/>
      <c r="D81" s="307"/>
      <c r="E81" s="19" t="s">
        <v>111</v>
      </c>
      <c r="F81" s="307" t="s">
        <v>200</v>
      </c>
      <c r="G81" s="307"/>
      <c r="H81" s="308"/>
      <c r="I81" s="306"/>
      <c r="J81" s="307"/>
      <c r="K81" s="307"/>
      <c r="L81" s="19" t="s">
        <v>111</v>
      </c>
      <c r="M81" s="307"/>
      <c r="N81" s="307"/>
      <c r="O81" s="308"/>
    </row>
    <row r="82" spans="1:15" ht="13.5" customHeight="1" x14ac:dyDescent="0.2">
      <c r="A82" s="302"/>
      <c r="B82" s="20"/>
      <c r="C82" s="21"/>
      <c r="D82" s="21"/>
      <c r="E82" s="21"/>
      <c r="F82" s="21"/>
      <c r="G82" s="21"/>
      <c r="H82" s="22"/>
      <c r="I82" s="20"/>
      <c r="J82" s="21"/>
      <c r="K82" s="21"/>
      <c r="L82" s="21"/>
      <c r="M82" s="21"/>
      <c r="N82" s="21"/>
      <c r="O82" s="22"/>
    </row>
    <row r="83" spans="1:15" ht="13.5" customHeight="1" x14ac:dyDescent="0.2">
      <c r="A83" s="302"/>
      <c r="B83" s="300">
        <f>SUM(D83:D86)</f>
        <v>45</v>
      </c>
      <c r="C83" s="23"/>
      <c r="D83" s="24">
        <v>7</v>
      </c>
      <c r="E83" s="24" t="s">
        <v>182</v>
      </c>
      <c r="F83" s="24">
        <v>17</v>
      </c>
      <c r="G83" s="25"/>
      <c r="H83" s="300">
        <f>SUM(F83:F86)</f>
        <v>91</v>
      </c>
      <c r="I83" s="300">
        <f>SUM(K83:K86)</f>
        <v>0</v>
      </c>
      <c r="J83" s="23"/>
      <c r="K83" s="24"/>
      <c r="L83" s="24" t="s">
        <v>182</v>
      </c>
      <c r="M83" s="24"/>
      <c r="N83" s="25"/>
      <c r="O83" s="300">
        <f>SUM(M83:M86)</f>
        <v>0</v>
      </c>
    </row>
    <row r="84" spans="1:15" ht="13.5" customHeight="1" x14ac:dyDescent="0.2">
      <c r="A84" s="302"/>
      <c r="B84" s="300"/>
      <c r="C84" s="26"/>
      <c r="D84" s="24">
        <v>11</v>
      </c>
      <c r="E84" s="24" t="s">
        <v>182</v>
      </c>
      <c r="F84" s="24">
        <v>25</v>
      </c>
      <c r="G84" s="27"/>
      <c r="H84" s="300"/>
      <c r="I84" s="300"/>
      <c r="J84" s="26"/>
      <c r="K84" s="24"/>
      <c r="L84" s="24" t="s">
        <v>182</v>
      </c>
      <c r="M84" s="24"/>
      <c r="N84" s="27"/>
      <c r="O84" s="300"/>
    </row>
    <row r="85" spans="1:15" ht="13.5" customHeight="1" x14ac:dyDescent="0.2">
      <c r="A85" s="302"/>
      <c r="B85" s="300"/>
      <c r="C85" s="26"/>
      <c r="D85" s="24">
        <v>14</v>
      </c>
      <c r="E85" s="24" t="s">
        <v>182</v>
      </c>
      <c r="F85" s="24">
        <v>18</v>
      </c>
      <c r="G85" s="27"/>
      <c r="H85" s="300"/>
      <c r="I85" s="300"/>
      <c r="J85" s="26"/>
      <c r="K85" s="24"/>
      <c r="L85" s="24" t="s">
        <v>182</v>
      </c>
      <c r="M85" s="24"/>
      <c r="N85" s="27"/>
      <c r="O85" s="300"/>
    </row>
    <row r="86" spans="1:15" ht="13.5" customHeight="1" x14ac:dyDescent="0.2">
      <c r="A86" s="302"/>
      <c r="B86" s="300"/>
      <c r="C86" s="28"/>
      <c r="D86" s="24">
        <v>13</v>
      </c>
      <c r="E86" s="24" t="s">
        <v>182</v>
      </c>
      <c r="F86" s="24">
        <v>31</v>
      </c>
      <c r="G86" s="29"/>
      <c r="H86" s="300"/>
      <c r="I86" s="300"/>
      <c r="J86" s="28"/>
      <c r="K86" s="24"/>
      <c r="L86" s="24" t="s">
        <v>182</v>
      </c>
      <c r="M86" s="24"/>
      <c r="N86" s="29"/>
      <c r="O86" s="300"/>
    </row>
    <row r="87" spans="1:15" ht="13.5" customHeight="1" x14ac:dyDescent="0.2">
      <c r="A87" s="303"/>
      <c r="B87" s="28"/>
      <c r="C87" s="30"/>
      <c r="D87" s="31"/>
      <c r="E87" s="32"/>
      <c r="F87" s="33"/>
      <c r="G87" s="33"/>
      <c r="H87" s="34"/>
      <c r="I87" s="28"/>
      <c r="J87" s="30"/>
      <c r="K87" s="31"/>
      <c r="L87" s="32"/>
      <c r="M87" s="33"/>
      <c r="N87" s="33"/>
      <c r="O87" s="34"/>
    </row>
  </sheetData>
  <mergeCells count="123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A36:A43"/>
    <mergeCell ref="B36:D36"/>
    <mergeCell ref="I36:K36"/>
    <mergeCell ref="B37:D37"/>
    <mergeCell ref="F37:H37"/>
    <mergeCell ref="I37:K37"/>
    <mergeCell ref="M37:O37"/>
    <mergeCell ref="B39:B42"/>
    <mergeCell ref="H39:H42"/>
    <mergeCell ref="I39:I42"/>
    <mergeCell ref="O39:O42"/>
    <mergeCell ref="A45:B45"/>
    <mergeCell ref="D45:M45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H75:H78"/>
    <mergeCell ref="I75:I78"/>
    <mergeCell ref="O75:O78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</mergeCells>
  <phoneticPr fontId="34"/>
  <pageMargins left="0.38" right="0.7" top="0.75" bottom="0.75" header="0.3" footer="0.3"/>
  <pageSetup paperSize="9" firstPageNumber="0" orientation="portrait" horizontalDpi="360" verticalDpi="360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7</vt:i4>
      </vt:variant>
    </vt:vector>
  </HeadingPairs>
  <TitlesOfParts>
    <vt:vector size="27" baseType="lpstr">
      <vt:lpstr>男子１部</vt:lpstr>
      <vt:lpstr>男子２部</vt:lpstr>
      <vt:lpstr>男子３部</vt:lpstr>
      <vt:lpstr>男子４部</vt:lpstr>
      <vt:lpstr>女子１部</vt:lpstr>
      <vt:lpstr>女子２部</vt:lpstr>
      <vt:lpstr>女子３部</vt:lpstr>
      <vt:lpstr>5月21日</vt:lpstr>
      <vt:lpstr>5月28日</vt:lpstr>
      <vt:lpstr>6月4日</vt:lpstr>
      <vt:lpstr>6月18日</vt:lpstr>
      <vt:lpstr>6月25日</vt:lpstr>
      <vt:lpstr>7月2日</vt:lpstr>
      <vt:lpstr>7月16日</vt:lpstr>
      <vt:lpstr>7月23日</vt:lpstr>
      <vt:lpstr>7月30日</vt:lpstr>
      <vt:lpstr>9月3日</vt:lpstr>
      <vt:lpstr>9月10日</vt:lpstr>
      <vt:lpstr>9月17日 </vt:lpstr>
      <vt:lpstr>9月24日</vt:lpstr>
      <vt:lpstr>女子１部!Print_Area</vt:lpstr>
      <vt:lpstr>女子２部!Print_Area</vt:lpstr>
      <vt:lpstr>女子３部!Print_Area</vt:lpstr>
      <vt:lpstr>男子１部!Print_Area</vt:lpstr>
      <vt:lpstr>男子２部!Print_Area</vt:lpstr>
      <vt:lpstr>男子３部!Print_Area</vt:lpstr>
      <vt:lpstr>男子４部!Print_Area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kan11</cp:lastModifiedBy>
  <cp:lastPrinted>2017-06-25T13:03:35Z</cp:lastPrinted>
  <dcterms:created xsi:type="dcterms:W3CDTF">2013-11-21T03:17:22Z</dcterms:created>
  <dcterms:modified xsi:type="dcterms:W3CDTF">2017-09-29T10:51:07Z</dcterms:modified>
</cp:coreProperties>
</file>